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115" windowHeight="6750" tabRatio="910" activeTab="0"/>
  </bookViews>
  <sheets>
    <sheet name="Contents" sheetId="1" r:id="rId1"/>
    <sheet name="Complaints Received" sheetId="2" r:id="rId2"/>
    <sheet name="Complaints - Area &amp; District " sheetId="3" r:id="rId3"/>
    <sheet name="Allegations Received" sheetId="4" r:id="rId4"/>
    <sheet name="OMC" sheetId="5" r:id="rId5"/>
    <sheet name="Metadata" sheetId="6" r:id="rId6"/>
  </sheets>
  <externalReferences>
    <externalReference r:id="rId9"/>
  </externalReferences>
  <definedNames/>
  <calcPr fullCalcOnLoad="1"/>
</workbook>
</file>

<file path=xl/sharedStrings.xml><?xml version="1.0" encoding="utf-8"?>
<sst xmlns="http://schemas.openxmlformats.org/spreadsheetml/2006/main" count="121" uniqueCount="95">
  <si>
    <t>Table 2:</t>
  </si>
  <si>
    <t>Table 1:</t>
  </si>
  <si>
    <t>Table 3:</t>
  </si>
  <si>
    <t>Table 4:</t>
  </si>
  <si>
    <t>Table 5:</t>
  </si>
  <si>
    <t>Complaints Received</t>
  </si>
  <si>
    <t>Allegations Received</t>
  </si>
  <si>
    <t>List of Tables</t>
  </si>
  <si>
    <t>2014/15</t>
  </si>
  <si>
    <t>Total</t>
  </si>
  <si>
    <t>Arrest</t>
  </si>
  <si>
    <t>Search</t>
  </si>
  <si>
    <t>Police Enquiries (no investigation)</t>
  </si>
  <si>
    <t>Other</t>
  </si>
  <si>
    <t>Unknown</t>
  </si>
  <si>
    <t>Failure in Duty</t>
  </si>
  <si>
    <t>Oppressive Behaviour</t>
  </si>
  <si>
    <t>Incivility</t>
  </si>
  <si>
    <t>Mishandling of Property</t>
  </si>
  <si>
    <t>Malpractice</t>
  </si>
  <si>
    <t>Discriminatory Behaviour</t>
  </si>
  <si>
    <t>Section 55 Referral</t>
  </si>
  <si>
    <t>Traffic</t>
  </si>
  <si>
    <t>Unknown / Other Organisation</t>
  </si>
  <si>
    <t>Criminal Investigation</t>
  </si>
  <si>
    <t>Quarter 1 (April to June)</t>
  </si>
  <si>
    <t>Quarter 2 (July to September)</t>
  </si>
  <si>
    <t>Quarter 3 (October to December)</t>
  </si>
  <si>
    <t>Quarter 4 (January to March)</t>
  </si>
  <si>
    <t>Geographical Breakdown for Complaints</t>
  </si>
  <si>
    <t>Traffic Related Incident</t>
  </si>
  <si>
    <t>Officers with multiple complaints</t>
  </si>
  <si>
    <t>2015/16</t>
  </si>
  <si>
    <t>North</t>
  </si>
  <si>
    <t>South</t>
  </si>
  <si>
    <t>Belfast City</t>
  </si>
  <si>
    <t>Sub-total</t>
  </si>
  <si>
    <t>Area</t>
  </si>
  <si>
    <t>District</t>
  </si>
  <si>
    <t>Domestic Incident</t>
  </si>
  <si>
    <t>Unlawful/Unnecessary Arrest/Detention</t>
  </si>
  <si>
    <r>
      <rPr>
        <b/>
        <sz val="10"/>
        <color indexed="56"/>
        <rFont val="Arial"/>
        <family val="2"/>
      </rPr>
      <t>Table 6:</t>
    </r>
    <r>
      <rPr>
        <sz val="10"/>
        <color indexed="12"/>
        <rFont val="Arial"/>
        <family val="2"/>
      </rPr>
      <t xml:space="preserve">  </t>
    </r>
  </si>
  <si>
    <t>Northern Ireland</t>
  </si>
  <si>
    <t>2016/17</t>
  </si>
  <si>
    <t>District A - Belfast City</t>
  </si>
  <si>
    <t>District B - Lisburn &amp; Castlereagh City</t>
  </si>
  <si>
    <t>District C - Ards &amp; North Down</t>
  </si>
  <si>
    <t>District D - Newry Mourne &amp; Down</t>
  </si>
  <si>
    <t>District E - Armagh City, Banbridge &amp; Craigavon</t>
  </si>
  <si>
    <t>District F - Mid Ulster</t>
  </si>
  <si>
    <t>District G - Fermanagh &amp; Omagh</t>
  </si>
  <si>
    <t>District H - Derry City &amp; Strabane</t>
  </si>
  <si>
    <t>District J - Causeway Coast &amp; Glens</t>
  </si>
  <si>
    <t>District K - Mid &amp; East Antrim</t>
  </si>
  <si>
    <t>District L - Antrim &amp; Newtownabbey</t>
  </si>
  <si>
    <t>Domestic Violence</t>
  </si>
  <si>
    <t>2017/18</t>
  </si>
  <si>
    <t>Twelve month period ending</t>
  </si>
  <si>
    <t>Complaints relating to the 'Troubles'</t>
  </si>
  <si>
    <t>Parades/Demonstrations</t>
  </si>
  <si>
    <t>Abstract</t>
  </si>
  <si>
    <t>Year of Data</t>
  </si>
  <si>
    <t>National Statistics Data</t>
  </si>
  <si>
    <t>No</t>
  </si>
  <si>
    <t>Quality Issues</t>
  </si>
  <si>
    <r>
      <t>We have endeavoured to ensure factual accuracy of the collection of this information. Given the ‘live’ nature of this system, the number of complaints are likely to rise by small amounts as information continues to be recorded on the CHS following the end of the reporting period. Complaint factors and allegation types may also be amended as additional information is recieved during the course of the investigation. These amendments will be automatically captured during the course of the reporting period. The Office's full strategy for revisions and errors can be found on our website (www.policeombudsman.org).</t>
    </r>
    <r>
      <rPr>
        <sz val="10"/>
        <color indexed="12"/>
        <rFont val="Arial"/>
        <family val="2"/>
      </rPr>
      <t xml:space="preserve">    </t>
    </r>
    <r>
      <rPr>
        <sz val="10"/>
        <rFont val="Arial"/>
        <family val="2"/>
      </rPr>
      <t xml:space="preserve">                                                                                                                                                              </t>
    </r>
  </si>
  <si>
    <t>Use of data</t>
  </si>
  <si>
    <t>Contact details:</t>
  </si>
  <si>
    <t xml:space="preserve">If you require any further information you can contact the Research and Performance Directorate of the Police Ombudsman's Office directly by:                                                                       email: tumiltya@poni.org.uk                                                                                                                                                                                                                                                    phone: (028) 90828628.                                                                                                                                                                                                                                                                              </t>
  </si>
  <si>
    <t>Title</t>
  </si>
  <si>
    <t>Quarterly Statistical Bulletin: Accompanying excel spreadsheet</t>
  </si>
  <si>
    <t xml:space="preserve">Data contained in this release has been produced to meet the needs of our key users who need timely information on the number of complaints and allegations received by the Office. </t>
  </si>
  <si>
    <t>2018/19</t>
  </si>
  <si>
    <t>−</t>
  </si>
  <si>
    <t>Allegations related to the 'Troubles'</t>
  </si>
  <si>
    <t>June 2018</t>
  </si>
  <si>
    <t>Number of officers with three or more complaints that were formally investigated or dealt with by Informal Resolution</t>
  </si>
  <si>
    <t>Number of complaints received by the Police Ombudsman's Office, 2014/15 to September 2018</t>
  </si>
  <si>
    <t>Main situation giving rise to complaints between April to September 2017 and April to September 2018</t>
  </si>
  <si>
    <t>Complaints received by police area and district between April to September 2017 and April to September 2018</t>
  </si>
  <si>
    <t>Number of allegations received by the Police Ombudsman's Office, 2014/15 to September 2018</t>
  </si>
  <si>
    <t>Types of allegations received between April to September 2017 and April to September 2018</t>
  </si>
  <si>
    <t>Officers with multiple complaints, twelve month period ending June 2018, September 2018</t>
  </si>
  <si>
    <t>Table 1: Number of complaints received by the Police Ombudsman's Office, 2014/15 to September 2018</t>
  </si>
  <si>
    <t>April-September 2017</t>
  </si>
  <si>
    <t>April-September 2018</t>
  </si>
  <si>
    <t>Table 2: Main situation giving rise to complaints between April to September 2017 and April to September 2018</t>
  </si>
  <si>
    <t>Table 3: Complaints received by police area and district between April to September 2017 and April to September 2018</t>
  </si>
  <si>
    <t>Table 4: Number of allegations received by the Police Ombudsman's Office, 2014/15 to September 2018</t>
  </si>
  <si>
    <t>Table 5: Types of allegations received between April to September 2017 and April to September 2018</t>
  </si>
  <si>
    <t>September 2018</t>
  </si>
  <si>
    <t>31</t>
  </si>
  <si>
    <t>This information details the numbers of complaints and allegations recorded by the Police Ombudsman's Office (the Office) between 1 April 2014 and 30 September 2018. The data used are extracted from the Police Ombudsman's 'live' Case Handling System (CHS) and include all complaints input up to 18th October 2018. The information is produced on a quarterly basis and where possible, published on our website on the fourth Thursday of the month following the end of the reporting period.</t>
  </si>
  <si>
    <t>2014/15 - September 2018</t>
  </si>
  <si>
    <t>Table 6: Officers with three or more complaints that were formally investigated or dealt with by Informal Resolution; twelve month period ending June 2018, September 2018</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</si>
</sst>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809]dd\ mmmm\ yyyy"/>
    <numFmt numFmtId="167" formatCode="###0"/>
    <numFmt numFmtId="168" formatCode="0_ ;[Red]\-0\ "/>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quot;Yes&quot;;&quot;Yes&quot;;&quot;No&quot;"/>
    <numFmt numFmtId="174" formatCode="&quot;True&quot;;&quot;True&quot;;&quot;False&quot;"/>
    <numFmt numFmtId="175" formatCode="&quot;On&quot;;&quot;On&quot;;&quot;Off&quot;"/>
    <numFmt numFmtId="176" formatCode="[$€-2]\ #,##0.00_);[Red]\([$€-2]\ #,##0.00\)"/>
  </numFmts>
  <fonts count="67">
    <font>
      <sz val="11"/>
      <color theme="1"/>
      <name val="Calibri"/>
      <family val="2"/>
    </font>
    <font>
      <sz val="11"/>
      <color indexed="8"/>
      <name val="Calibri"/>
      <family val="2"/>
    </font>
    <font>
      <sz val="10"/>
      <name val="Arial"/>
      <family val="2"/>
    </font>
    <font>
      <b/>
      <sz val="10"/>
      <color indexed="56"/>
      <name val="Arial"/>
      <family val="2"/>
    </font>
    <font>
      <sz val="10"/>
      <color indexed="12"/>
      <name val="Arial"/>
      <family val="2"/>
    </font>
    <font>
      <b/>
      <sz val="1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9"/>
      <name val="Arial"/>
      <family val="2"/>
    </font>
    <font>
      <b/>
      <sz val="14"/>
      <color indexed="21"/>
      <name val="Arial"/>
      <family val="2"/>
    </font>
    <font>
      <sz val="11"/>
      <color indexed="8"/>
      <name val="Arial"/>
      <family val="2"/>
    </font>
    <font>
      <sz val="9"/>
      <color indexed="8"/>
      <name val="Arial"/>
      <family val="2"/>
    </font>
    <font>
      <b/>
      <sz val="10"/>
      <color indexed="21"/>
      <name val="Arial"/>
      <family val="2"/>
    </font>
    <font>
      <b/>
      <sz val="10"/>
      <color indexed="18"/>
      <name val="Arial"/>
      <family val="2"/>
    </font>
    <font>
      <sz val="10"/>
      <color indexed="10"/>
      <name val="Arial"/>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0"/>
      <color theme="0"/>
      <name val="Arial"/>
      <family val="2"/>
    </font>
    <font>
      <b/>
      <sz val="14"/>
      <color rgb="FF007576"/>
      <name val="Arial"/>
      <family val="2"/>
    </font>
    <font>
      <sz val="11"/>
      <color theme="1"/>
      <name val="Arial"/>
      <family val="2"/>
    </font>
    <font>
      <sz val="9"/>
      <color theme="1"/>
      <name val="Arial"/>
      <family val="2"/>
    </font>
    <font>
      <b/>
      <sz val="10"/>
      <color rgb="FF007576"/>
      <name val="Arial"/>
      <family val="2"/>
    </font>
    <font>
      <b/>
      <sz val="10"/>
      <color rgb="FF0C2577"/>
      <name val="Arial"/>
      <family val="2"/>
    </font>
    <font>
      <b/>
      <sz val="10"/>
      <color rgb="FF002060"/>
      <name val="Arial"/>
      <family val="2"/>
    </font>
    <font>
      <b/>
      <sz val="10"/>
      <color rgb="FF077676"/>
      <name val="Arial"/>
      <family val="2"/>
    </font>
    <font>
      <sz val="10"/>
      <color theme="10"/>
      <name val="Arial"/>
      <family val="2"/>
    </font>
    <font>
      <sz val="10"/>
      <color rgb="FFFFFFFF"/>
      <name val="Arial"/>
      <family val="2"/>
    </font>
    <font>
      <sz val="10"/>
      <color rgb="FFFF0000"/>
      <name val="Arial"/>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576"/>
        <bgColor indexed="64"/>
      </patternFill>
    </fill>
    <fill>
      <patternFill patternType="solid">
        <fgColor theme="0" tint="-0.04997999966144562"/>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right style="thin"/>
      <top style="thin"/>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6"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1">
    <xf numFmtId="0" fontId="0" fillId="0" borderId="0" xfId="0" applyFont="1" applyAlignment="1">
      <alignment/>
    </xf>
    <xf numFmtId="0" fontId="53" fillId="0" borderId="0" xfId="0" applyFont="1" applyAlignment="1">
      <alignment vertical="center"/>
    </xf>
    <xf numFmtId="165" fontId="54" fillId="0" borderId="0" xfId="42" applyNumberFormat="1" applyFont="1" applyAlignment="1">
      <alignment horizontal="center"/>
    </xf>
    <xf numFmtId="0" fontId="54" fillId="0" borderId="0" xfId="0" applyFont="1" applyAlignment="1">
      <alignment/>
    </xf>
    <xf numFmtId="0" fontId="55" fillId="33" borderId="10" xfId="0" applyFont="1" applyFill="1" applyBorder="1" applyAlignment="1">
      <alignment vertical="center"/>
    </xf>
    <xf numFmtId="0" fontId="54" fillId="0" borderId="11" xfId="0" applyFont="1" applyBorder="1" applyAlignment="1">
      <alignment vertical="center"/>
    </xf>
    <xf numFmtId="3" fontId="54" fillId="0" borderId="11" xfId="42" applyNumberFormat="1" applyFont="1" applyBorder="1" applyAlignment="1">
      <alignment horizontal="center" vertical="center"/>
    </xf>
    <xf numFmtId="0" fontId="54" fillId="34" borderId="11" xfId="0" applyFont="1" applyFill="1" applyBorder="1" applyAlignment="1">
      <alignment vertical="center"/>
    </xf>
    <xf numFmtId="3" fontId="54" fillId="34" borderId="11" xfId="42" applyNumberFormat="1" applyFont="1" applyFill="1" applyBorder="1" applyAlignment="1">
      <alignment horizontal="center" vertical="center"/>
    </xf>
    <xf numFmtId="0" fontId="54" fillId="0" borderId="10" xfId="0" applyFont="1" applyBorder="1" applyAlignment="1">
      <alignment vertical="center"/>
    </xf>
    <xf numFmtId="3" fontId="54" fillId="0" borderId="10" xfId="42" applyNumberFormat="1" applyFont="1" applyBorder="1" applyAlignment="1">
      <alignment horizontal="center" vertical="center"/>
    </xf>
    <xf numFmtId="0" fontId="55" fillId="33" borderId="10" xfId="0" applyFont="1" applyFill="1" applyBorder="1" applyAlignment="1">
      <alignment vertical="center" wrapText="1"/>
    </xf>
    <xf numFmtId="0" fontId="55" fillId="33" borderId="10" xfId="0" applyFont="1" applyFill="1" applyBorder="1" applyAlignment="1">
      <alignment horizontal="center" vertical="center" wrapText="1"/>
    </xf>
    <xf numFmtId="3" fontId="54" fillId="34" borderId="12" xfId="0" applyNumberFormat="1" applyFont="1" applyFill="1" applyBorder="1" applyAlignment="1">
      <alignment horizontal="center" vertical="center"/>
    </xf>
    <xf numFmtId="3" fontId="54" fillId="34" borderId="11" xfId="0" applyNumberFormat="1" applyFont="1" applyFill="1" applyBorder="1" applyAlignment="1">
      <alignment horizontal="center" vertical="center"/>
    </xf>
    <xf numFmtId="0" fontId="54" fillId="35" borderId="11" xfId="0" applyFont="1" applyFill="1" applyBorder="1" applyAlignment="1">
      <alignment vertical="center"/>
    </xf>
    <xf numFmtId="3" fontId="54" fillId="35" borderId="12" xfId="0" applyNumberFormat="1" applyFont="1" applyFill="1" applyBorder="1" applyAlignment="1">
      <alignment horizontal="center" vertical="center"/>
    </xf>
    <xf numFmtId="3" fontId="54" fillId="35" borderId="11" xfId="0" applyNumberFormat="1" applyFont="1" applyFill="1" applyBorder="1" applyAlignment="1">
      <alignment horizontal="center" vertical="center"/>
    </xf>
    <xf numFmtId="0" fontId="54" fillId="0" borderId="10" xfId="0" applyFont="1" applyFill="1" applyBorder="1" applyAlignment="1">
      <alignment vertical="center"/>
    </xf>
    <xf numFmtId="3" fontId="54" fillId="0" borderId="13" xfId="0" applyNumberFormat="1" applyFont="1" applyFill="1" applyBorder="1" applyAlignment="1">
      <alignment horizontal="center" vertical="center"/>
    </xf>
    <xf numFmtId="3" fontId="54" fillId="0" borderId="10" xfId="0" applyNumberFormat="1" applyFont="1" applyFill="1" applyBorder="1" applyAlignment="1">
      <alignment horizontal="center" vertical="center"/>
    </xf>
    <xf numFmtId="0" fontId="53" fillId="0" borderId="0" xfId="0" applyFont="1" applyAlignment="1">
      <alignment/>
    </xf>
    <xf numFmtId="0" fontId="54" fillId="0" borderId="0" xfId="0" applyFont="1" applyAlignment="1">
      <alignment horizontal="center"/>
    </xf>
    <xf numFmtId="0" fontId="54" fillId="0" borderId="14" xfId="0" applyFont="1" applyBorder="1" applyAlignment="1">
      <alignment vertical="center"/>
    </xf>
    <xf numFmtId="3" fontId="54" fillId="0" borderId="14" xfId="42" applyNumberFormat="1" applyFont="1" applyBorder="1" applyAlignment="1">
      <alignment horizontal="center" vertical="center"/>
    </xf>
    <xf numFmtId="0" fontId="54" fillId="34" borderId="15" xfId="0" applyFont="1" applyFill="1" applyBorder="1" applyAlignment="1">
      <alignment vertical="center"/>
    </xf>
    <xf numFmtId="3" fontId="54" fillId="34" borderId="15" xfId="42" applyNumberFormat="1" applyFont="1" applyFill="1" applyBorder="1" applyAlignment="1">
      <alignment horizontal="center" vertical="center"/>
    </xf>
    <xf numFmtId="165" fontId="55" fillId="33" borderId="10" xfId="42" applyNumberFormat="1" applyFont="1" applyFill="1" applyBorder="1" applyAlignment="1" quotePrefix="1">
      <alignment horizontal="center" vertical="center"/>
    </xf>
    <xf numFmtId="0" fontId="56" fillId="0" borderId="0" xfId="0" applyFont="1" applyAlignment="1">
      <alignment/>
    </xf>
    <xf numFmtId="165" fontId="57" fillId="0" borderId="0" xfId="42" applyNumberFormat="1" applyFont="1" applyAlignment="1">
      <alignment horizontal="center"/>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53" applyFont="1" applyAlignment="1" applyProtection="1">
      <alignment/>
      <protection/>
    </xf>
    <xf numFmtId="0" fontId="61" fillId="0" borderId="0" xfId="53" applyFont="1" applyAlignment="1" applyProtection="1">
      <alignment/>
      <protection/>
    </xf>
    <xf numFmtId="0" fontId="62" fillId="0" borderId="0" xfId="53" applyFont="1" applyAlignment="1" applyProtection="1">
      <alignment/>
      <protection/>
    </xf>
    <xf numFmtId="0" fontId="63" fillId="0" borderId="0" xfId="53" applyFont="1" applyAlignment="1" applyProtection="1">
      <alignment/>
      <protection/>
    </xf>
    <xf numFmtId="0" fontId="55" fillId="33" borderId="10" xfId="57" applyFont="1" applyFill="1" applyBorder="1" applyAlignment="1">
      <alignment horizontal="left" vertical="center" wrapText="1"/>
      <protection/>
    </xf>
    <xf numFmtId="3" fontId="55" fillId="33" borderId="10" xfId="57" applyNumberFormat="1" applyFont="1" applyFill="1" applyBorder="1" applyAlignment="1">
      <alignment horizontal="center" vertical="center"/>
      <protection/>
    </xf>
    <xf numFmtId="3" fontId="54" fillId="35" borderId="11" xfId="42" applyNumberFormat="1" applyFont="1" applyFill="1" applyBorder="1" applyAlignment="1">
      <alignment horizontal="center" vertical="center"/>
    </xf>
    <xf numFmtId="3" fontId="54" fillId="34" borderId="16" xfId="0" applyNumberFormat="1" applyFont="1" applyFill="1" applyBorder="1" applyAlignment="1">
      <alignment horizontal="center" vertical="center"/>
    </xf>
    <xf numFmtId="3" fontId="54" fillId="34" borderId="15" xfId="0" applyNumberFormat="1" applyFont="1" applyFill="1" applyBorder="1" applyAlignment="1">
      <alignment horizontal="center" vertical="center"/>
    </xf>
    <xf numFmtId="3" fontId="54" fillId="0" borderId="17" xfId="42" applyNumberFormat="1" applyFont="1" applyBorder="1" applyAlignment="1">
      <alignment horizontal="center" vertical="center"/>
    </xf>
    <xf numFmtId="3" fontId="2" fillId="34" borderId="11" xfId="57" applyNumberFormat="1" applyFont="1" applyFill="1" applyBorder="1" applyAlignment="1">
      <alignment horizontal="center" vertical="center"/>
      <protection/>
    </xf>
    <xf numFmtId="3" fontId="2" fillId="0" borderId="11" xfId="57" applyNumberFormat="1" applyFont="1" applyFill="1" applyBorder="1" applyAlignment="1">
      <alignment horizontal="center" vertical="center"/>
      <protection/>
    </xf>
    <xf numFmtId="3" fontId="55" fillId="33" borderId="17" xfId="57" applyNumberFormat="1" applyFont="1" applyFill="1" applyBorder="1" applyAlignment="1">
      <alignment horizontal="center" vertical="center"/>
      <protection/>
    </xf>
    <xf numFmtId="0" fontId="64" fillId="33" borderId="17" xfId="0" applyFont="1" applyFill="1" applyBorder="1" applyAlignment="1">
      <alignment horizontal="center" wrapText="1"/>
    </xf>
    <xf numFmtId="3" fontId="2" fillId="34" borderId="10" xfId="57" applyNumberFormat="1" applyFont="1" applyFill="1" applyBorder="1" applyAlignment="1">
      <alignment horizontal="center" vertical="center"/>
      <protection/>
    </xf>
    <xf numFmtId="3" fontId="2" fillId="34" borderId="17" xfId="57" applyNumberFormat="1" applyFont="1" applyFill="1" applyBorder="1" applyAlignment="1">
      <alignment horizontal="center" vertical="center"/>
      <protection/>
    </xf>
    <xf numFmtId="3" fontId="55" fillId="33" borderId="15" xfId="57" applyNumberFormat="1" applyFont="1" applyFill="1" applyBorder="1" applyAlignment="1">
      <alignment horizontal="center" vertical="center"/>
      <protection/>
    </xf>
    <xf numFmtId="0" fontId="55" fillId="33" borderId="17" xfId="57" applyFont="1" applyFill="1" applyBorder="1" applyAlignment="1">
      <alignment horizontal="left" vertical="center" wrapText="1"/>
      <protection/>
    </xf>
    <xf numFmtId="0" fontId="65" fillId="0" borderId="0" xfId="0" applyFont="1" applyAlignment="1">
      <alignment/>
    </xf>
    <xf numFmtId="0" fontId="54" fillId="35" borderId="14" xfId="0" applyFont="1" applyFill="1" applyBorder="1" applyAlignment="1">
      <alignment/>
    </xf>
    <xf numFmtId="3" fontId="54" fillId="35" borderId="18" xfId="0" applyNumberFormat="1" applyFont="1" applyFill="1" applyBorder="1" applyAlignment="1">
      <alignment horizontal="center"/>
    </xf>
    <xf numFmtId="3" fontId="54" fillId="35" borderId="14" xfId="0" applyNumberFormat="1" applyFont="1" applyFill="1" applyBorder="1" applyAlignment="1">
      <alignment horizontal="center"/>
    </xf>
    <xf numFmtId="0" fontId="54" fillId="34" borderId="11" xfId="0" applyFont="1" applyFill="1" applyBorder="1" applyAlignment="1">
      <alignment/>
    </xf>
    <xf numFmtId="3" fontId="54" fillId="34" borderId="12" xfId="0" applyNumberFormat="1" applyFont="1" applyFill="1" applyBorder="1" applyAlignment="1">
      <alignment horizontal="center"/>
    </xf>
    <xf numFmtId="3" fontId="54" fillId="34" borderId="11" xfId="0" applyNumberFormat="1" applyFont="1" applyFill="1" applyBorder="1" applyAlignment="1">
      <alignment horizontal="center"/>
    </xf>
    <xf numFmtId="0" fontId="54" fillId="35" borderId="11" xfId="0" applyFont="1" applyFill="1" applyBorder="1" applyAlignment="1">
      <alignment/>
    </xf>
    <xf numFmtId="3" fontId="54" fillId="35" borderId="12" xfId="0" applyNumberFormat="1" applyFont="1" applyFill="1" applyBorder="1" applyAlignment="1">
      <alignment horizontal="center"/>
    </xf>
    <xf numFmtId="3" fontId="54" fillId="35" borderId="11" xfId="0" applyNumberFormat="1" applyFont="1" applyFill="1" applyBorder="1" applyAlignment="1">
      <alignment horizontal="center"/>
    </xf>
    <xf numFmtId="0" fontId="2" fillId="35" borderId="11" xfId="0" applyFont="1" applyFill="1" applyBorder="1" applyAlignment="1">
      <alignment/>
    </xf>
    <xf numFmtId="3" fontId="2" fillId="35" borderId="12" xfId="0" applyNumberFormat="1" applyFont="1" applyFill="1" applyBorder="1" applyAlignment="1">
      <alignment horizontal="center"/>
    </xf>
    <xf numFmtId="3" fontId="2" fillId="35" borderId="11" xfId="0" applyNumberFormat="1" applyFont="1" applyFill="1" applyBorder="1" applyAlignment="1">
      <alignment horizontal="center"/>
    </xf>
    <xf numFmtId="0" fontId="2" fillId="34" borderId="11" xfId="0" applyFont="1" applyFill="1" applyBorder="1" applyAlignment="1">
      <alignment/>
    </xf>
    <xf numFmtId="3" fontId="2" fillId="34" borderId="12" xfId="0" applyNumberFormat="1" applyFont="1" applyFill="1" applyBorder="1" applyAlignment="1">
      <alignment horizontal="center"/>
    </xf>
    <xf numFmtId="3" fontId="2" fillId="34" borderId="11" xfId="0" applyNumberFormat="1" applyFont="1" applyFill="1" applyBorder="1" applyAlignment="1">
      <alignment horizontal="center"/>
    </xf>
    <xf numFmtId="0" fontId="54" fillId="0" borderId="10" xfId="0" applyFont="1" applyFill="1" applyBorder="1" applyAlignment="1">
      <alignment/>
    </xf>
    <xf numFmtId="3" fontId="54" fillId="0" borderId="13" xfId="0" applyNumberFormat="1" applyFont="1" applyFill="1" applyBorder="1" applyAlignment="1">
      <alignment horizontal="center"/>
    </xf>
    <xf numFmtId="3" fontId="54" fillId="0" borderId="10" xfId="0" applyNumberFormat="1" applyFont="1" applyFill="1" applyBorder="1" applyAlignment="1">
      <alignment horizontal="center"/>
    </xf>
    <xf numFmtId="0" fontId="53" fillId="34" borderId="10" xfId="0" applyFont="1" applyFill="1" applyBorder="1" applyAlignment="1">
      <alignment wrapText="1"/>
    </xf>
    <xf numFmtId="0" fontId="54" fillId="34" borderId="17" xfId="0" applyFont="1" applyFill="1" applyBorder="1" applyAlignment="1">
      <alignment wrapText="1"/>
    </xf>
    <xf numFmtId="0" fontId="54" fillId="35" borderId="11" xfId="0" applyFont="1" applyFill="1" applyBorder="1" applyAlignment="1">
      <alignment wrapText="1"/>
    </xf>
    <xf numFmtId="0" fontId="54" fillId="0" borderId="19" xfId="0" applyFont="1" applyBorder="1" applyAlignment="1">
      <alignment wrapText="1"/>
    </xf>
    <xf numFmtId="0" fontId="54" fillId="34" borderId="19" xfId="0" applyFont="1" applyFill="1" applyBorder="1" applyAlignment="1">
      <alignment wrapText="1"/>
    </xf>
    <xf numFmtId="0" fontId="53" fillId="35" borderId="15" xfId="0" applyFont="1" applyFill="1" applyBorder="1" applyAlignment="1">
      <alignment wrapText="1"/>
    </xf>
    <xf numFmtId="0" fontId="55" fillId="33" borderId="20" xfId="0" applyFont="1" applyFill="1" applyBorder="1" applyAlignment="1">
      <alignment wrapText="1"/>
    </xf>
    <xf numFmtId="0" fontId="54" fillId="0" borderId="11" xfId="0" applyFont="1" applyBorder="1" applyAlignment="1">
      <alignment/>
    </xf>
    <xf numFmtId="0" fontId="54" fillId="0" borderId="15" xfId="0" applyFont="1" applyBorder="1" applyAlignment="1">
      <alignment wrapText="1"/>
    </xf>
    <xf numFmtId="0" fontId="54" fillId="0" borderId="20" xfId="0" applyFont="1" applyBorder="1" applyAlignment="1">
      <alignment wrapText="1"/>
    </xf>
    <xf numFmtId="3" fontId="2" fillId="0" borderId="20" xfId="57" applyNumberFormat="1" applyFont="1" applyFill="1" applyBorder="1" applyAlignment="1">
      <alignment horizontal="center" vertical="center"/>
      <protection/>
    </xf>
    <xf numFmtId="3" fontId="2" fillId="0" borderId="15" xfId="57" applyNumberFormat="1" applyFont="1" applyFill="1" applyBorder="1" applyAlignment="1">
      <alignment horizontal="center" vertical="center"/>
      <protection/>
    </xf>
    <xf numFmtId="0" fontId="2" fillId="34" borderId="11" xfId="0" applyFont="1" applyFill="1" applyBorder="1" applyAlignment="1">
      <alignment vertical="center"/>
    </xf>
    <xf numFmtId="3" fontId="2" fillId="34" borderId="12" xfId="0" applyNumberFormat="1" applyFont="1" applyFill="1" applyBorder="1" applyAlignment="1">
      <alignment horizontal="center" vertical="center"/>
    </xf>
    <xf numFmtId="3" fontId="2" fillId="34" borderId="11" xfId="0" applyNumberFormat="1" applyFont="1" applyFill="1" applyBorder="1" applyAlignment="1">
      <alignment horizontal="center" vertical="center"/>
    </xf>
    <xf numFmtId="0" fontId="66" fillId="0" borderId="0" xfId="0" applyFont="1" applyAlignment="1">
      <alignment/>
    </xf>
    <xf numFmtId="0" fontId="64" fillId="33" borderId="13" xfId="0" applyFont="1" applyFill="1" applyBorder="1" applyAlignment="1">
      <alignment wrapText="1"/>
    </xf>
    <xf numFmtId="0" fontId="54" fillId="0" borderId="0" xfId="0" applyFont="1" applyAlignment="1">
      <alignment wrapText="1"/>
    </xf>
    <xf numFmtId="0" fontId="0" fillId="0" borderId="0" xfId="0" applyAlignment="1">
      <alignment/>
    </xf>
    <xf numFmtId="0" fontId="0" fillId="0" borderId="0" xfId="0" applyAlignment="1">
      <alignment wrapText="1"/>
    </xf>
    <xf numFmtId="0" fontId="5" fillId="0" borderId="0" xfId="60" applyFont="1" applyFill="1" applyBorder="1" applyAlignment="1">
      <alignment wrapText="1"/>
      <protection/>
    </xf>
    <xf numFmtId="0" fontId="2" fillId="0" borderId="0" xfId="0" applyFont="1" applyFill="1" applyAlignment="1">
      <alignment wrapText="1"/>
    </xf>
    <xf numFmtId="0" fontId="2" fillId="0" borderId="0" xfId="59" applyNumberFormat="1" applyFont="1" applyFill="1" applyBorder="1" applyAlignment="1">
      <alignment wrapText="1"/>
      <protection/>
    </xf>
    <xf numFmtId="0" fontId="2" fillId="0" borderId="0" xfId="59" applyFont="1" applyFill="1" applyBorder="1" applyAlignment="1">
      <alignment wrapText="1"/>
      <protection/>
    </xf>
    <xf numFmtId="0" fontId="66" fillId="0" borderId="0" xfId="0" applyFont="1" applyAlignment="1">
      <alignment wrapText="1"/>
    </xf>
    <xf numFmtId="0" fontId="54" fillId="0" borderId="11" xfId="42" applyNumberFormat="1" applyFont="1" applyBorder="1" applyAlignment="1">
      <alignment horizontal="center"/>
    </xf>
    <xf numFmtId="3" fontId="54" fillId="34" borderId="11" xfId="42" applyNumberFormat="1" applyFont="1" applyFill="1" applyBorder="1" applyAlignment="1">
      <alignment horizontal="center"/>
    </xf>
    <xf numFmtId="0" fontId="53" fillId="0" borderId="11" xfId="0" applyFont="1" applyBorder="1" applyAlignment="1">
      <alignment horizontal="center"/>
    </xf>
    <xf numFmtId="165" fontId="54" fillId="34" borderId="11" xfId="42" applyNumberFormat="1" applyFont="1" applyFill="1" applyBorder="1" applyAlignment="1">
      <alignment horizontal="center"/>
    </xf>
    <xf numFmtId="3" fontId="54" fillId="0" borderId="10" xfId="42" applyNumberFormat="1" applyFont="1" applyBorder="1" applyAlignment="1">
      <alignment horizontal="center"/>
    </xf>
    <xf numFmtId="0" fontId="55" fillId="33" borderId="10" xfId="0" applyFont="1" applyFill="1" applyBorder="1" applyAlignment="1">
      <alignment horizontal="center" wrapText="1"/>
    </xf>
    <xf numFmtId="17" fontId="54" fillId="35" borderId="18" xfId="0" applyNumberFormat="1" applyFont="1" applyFill="1" applyBorder="1" applyAlignment="1" quotePrefix="1">
      <alignment vertical="center"/>
    </xf>
    <xf numFmtId="3" fontId="54" fillId="35" borderId="21" xfId="0" applyNumberFormat="1" applyFont="1" applyFill="1" applyBorder="1" applyAlignment="1">
      <alignment horizontal="center" vertical="center"/>
    </xf>
    <xf numFmtId="17" fontId="54" fillId="34" borderId="16" xfId="0" applyNumberFormat="1" applyFont="1" applyFill="1" applyBorder="1" applyAlignment="1" quotePrefix="1">
      <alignment/>
    </xf>
    <xf numFmtId="165" fontId="54" fillId="34" borderId="20" xfId="42" applyNumberFormat="1" applyFont="1" applyFill="1" applyBorder="1" applyAlignment="1" quotePrefix="1">
      <alignment horizontal="center" vertical="center"/>
    </xf>
    <xf numFmtId="0" fontId="53" fillId="0" borderId="0" xfId="0" applyFont="1" applyAlignment="1">
      <alignment wrapText="1"/>
    </xf>
    <xf numFmtId="0" fontId="0" fillId="0" borderId="0" xfId="0" applyAlignment="1">
      <alignment wrapText="1"/>
    </xf>
    <xf numFmtId="0" fontId="2" fillId="0" borderId="0" xfId="60" applyFont="1" applyFill="1" applyBorder="1" applyAlignment="1">
      <alignment wrapText="1"/>
      <protection/>
    </xf>
    <xf numFmtId="0" fontId="2" fillId="0" borderId="0" xfId="59" applyNumberFormat="1" applyFont="1" applyFill="1" applyBorder="1" applyAlignment="1">
      <alignment wrapText="1"/>
      <protection/>
    </xf>
    <xf numFmtId="0" fontId="2" fillId="0" borderId="0" xfId="58" applyFont="1" applyFill="1" applyBorder="1" applyAlignment="1">
      <alignment wrapText="1"/>
      <protection/>
    </xf>
    <xf numFmtId="0" fontId="66" fillId="0" borderId="0" xfId="0" applyFont="1" applyAlignment="1">
      <alignmen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rea breakdown" xfId="57"/>
    <cellStyle name="Normal_HB_Claim_2004" xfId="58"/>
    <cellStyle name="Normal_Metadata2" xfId="59"/>
    <cellStyle name="Normal_vlametadat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umiltya\AppData\Local\Microsoft\Windows\Temporary%20Internet%20Files\Content.Outlook\NDPTDGP2\Previous%20Years%20dat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94">
          <cell r="E194">
            <v>91</v>
          </cell>
        </row>
        <row r="195">
          <cell r="E195">
            <v>183</v>
          </cell>
        </row>
        <row r="196">
          <cell r="E196">
            <v>31</v>
          </cell>
        </row>
        <row r="197">
          <cell r="E197">
            <v>12</v>
          </cell>
        </row>
        <row r="198">
          <cell r="E198">
            <v>9</v>
          </cell>
        </row>
        <row r="199">
          <cell r="E199">
            <v>120</v>
          </cell>
        </row>
        <row r="200">
          <cell r="E200">
            <v>2</v>
          </cell>
        </row>
        <row r="201">
          <cell r="E201">
            <v>27</v>
          </cell>
        </row>
        <row r="202">
          <cell r="E202">
            <v>47</v>
          </cell>
        </row>
        <row r="203">
          <cell r="E203">
            <v>60</v>
          </cell>
        </row>
        <row r="204">
          <cell r="E204">
            <v>44</v>
          </cell>
        </row>
        <row r="206">
          <cell r="E206">
            <v>104</v>
          </cell>
        </row>
        <row r="207">
          <cell r="E207">
            <v>186</v>
          </cell>
        </row>
        <row r="208">
          <cell r="E208">
            <v>33</v>
          </cell>
        </row>
        <row r="209">
          <cell r="E209">
            <v>15</v>
          </cell>
        </row>
        <row r="210">
          <cell r="E210">
            <v>15</v>
          </cell>
        </row>
        <row r="211">
          <cell r="E211">
            <v>153</v>
          </cell>
          <cell r="O211">
            <v>150</v>
          </cell>
        </row>
        <row r="212">
          <cell r="E212">
            <v>29</v>
          </cell>
          <cell r="O212">
            <v>30</v>
          </cell>
        </row>
        <row r="213">
          <cell r="E213">
            <v>34</v>
          </cell>
          <cell r="O213">
            <v>41</v>
          </cell>
        </row>
        <row r="214">
          <cell r="E214">
            <v>33</v>
          </cell>
          <cell r="O214">
            <v>41</v>
          </cell>
        </row>
        <row r="215">
          <cell r="E215">
            <v>50</v>
          </cell>
          <cell r="O215">
            <v>50</v>
          </cell>
        </row>
        <row r="216">
          <cell r="E216">
            <v>41</v>
          </cell>
          <cell r="O216">
            <v>22</v>
          </cell>
        </row>
        <row r="217">
          <cell r="O217">
            <v>27</v>
          </cell>
        </row>
        <row r="218">
          <cell r="O218">
            <v>38</v>
          </cell>
        </row>
        <row r="219">
          <cell r="O219">
            <v>60</v>
          </cell>
        </row>
        <row r="220">
          <cell r="O220">
            <v>45</v>
          </cell>
        </row>
        <row r="221">
          <cell r="O221">
            <v>46</v>
          </cell>
        </row>
        <row r="222">
          <cell r="O222">
            <v>76</v>
          </cell>
        </row>
        <row r="224">
          <cell r="O224">
            <v>169</v>
          </cell>
        </row>
        <row r="225">
          <cell r="O225">
            <v>23</v>
          </cell>
        </row>
        <row r="226">
          <cell r="O226">
            <v>38</v>
          </cell>
        </row>
        <row r="227">
          <cell r="O227">
            <v>30</v>
          </cell>
        </row>
        <row r="228">
          <cell r="O228">
            <v>54</v>
          </cell>
        </row>
        <row r="229">
          <cell r="O229">
            <v>26</v>
          </cell>
        </row>
        <row r="230">
          <cell r="O230">
            <v>38</v>
          </cell>
        </row>
        <row r="231">
          <cell r="O231">
            <v>38</v>
          </cell>
        </row>
        <row r="232">
          <cell r="O232">
            <v>67</v>
          </cell>
        </row>
        <row r="233">
          <cell r="O233">
            <v>44</v>
          </cell>
        </row>
        <row r="234">
          <cell r="O234">
            <v>44</v>
          </cell>
        </row>
        <row r="235">
          <cell r="O235">
            <v>122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16"/>
  <sheetViews>
    <sheetView showGridLines="0" tabSelected="1" zoomScalePageLayoutView="0" workbookViewId="0" topLeftCell="A1">
      <selection activeCell="B16" sqref="B16"/>
    </sheetView>
  </sheetViews>
  <sheetFormatPr defaultColWidth="9.140625" defaultRowHeight="15.75" customHeight="1"/>
  <cols>
    <col min="1" max="1" width="8.00390625" style="3" customWidth="1"/>
    <col min="2" max="16384" width="9.140625" style="3" customWidth="1"/>
  </cols>
  <sheetData>
    <row r="1" ht="18" customHeight="1">
      <c r="A1" s="28" t="s">
        <v>7</v>
      </c>
    </row>
    <row r="2" ht="18" customHeight="1"/>
    <row r="3" ht="18" customHeight="1">
      <c r="A3" s="32" t="s">
        <v>5</v>
      </c>
    </row>
    <row r="4" spans="1:2" ht="18" customHeight="1">
      <c r="A4" s="33" t="s">
        <v>1</v>
      </c>
      <c r="B4" s="3" t="s">
        <v>77</v>
      </c>
    </row>
    <row r="5" ht="18" customHeight="1"/>
    <row r="6" spans="1:2" ht="18" customHeight="1">
      <c r="A6" s="33" t="s">
        <v>0</v>
      </c>
      <c r="B6" s="3" t="s">
        <v>78</v>
      </c>
    </row>
    <row r="7" ht="18" customHeight="1"/>
    <row r="8" spans="1:2" ht="18" customHeight="1">
      <c r="A8" s="34" t="s">
        <v>2</v>
      </c>
      <c r="B8" s="3" t="s">
        <v>79</v>
      </c>
    </row>
    <row r="9" ht="18" customHeight="1"/>
    <row r="10" ht="18" customHeight="1">
      <c r="A10" s="32" t="s">
        <v>6</v>
      </c>
    </row>
    <row r="11" spans="1:2" ht="18" customHeight="1">
      <c r="A11" s="33" t="s">
        <v>3</v>
      </c>
      <c r="B11" s="3" t="s">
        <v>80</v>
      </c>
    </row>
    <row r="12" ht="18" customHeight="1"/>
    <row r="13" spans="1:2" ht="18" customHeight="1">
      <c r="A13" s="33" t="s">
        <v>4</v>
      </c>
      <c r="B13" s="3" t="s">
        <v>81</v>
      </c>
    </row>
    <row r="14" ht="18" customHeight="1">
      <c r="A14" s="33"/>
    </row>
    <row r="15" ht="18" customHeight="1">
      <c r="A15" s="35" t="s">
        <v>31</v>
      </c>
    </row>
    <row r="16" spans="1:2" ht="18" customHeight="1">
      <c r="A16" s="36" t="s">
        <v>41</v>
      </c>
      <c r="B16" s="3" t="s">
        <v>82</v>
      </c>
    </row>
    <row r="17" ht="18" customHeight="1"/>
  </sheetData>
  <sheetProtection/>
  <hyperlinks>
    <hyperlink ref="A4" location="'Complaints Received'!A3" display="Table 1:"/>
    <hyperlink ref="A6" location="'Complaints Received'!A13" display="Table 2:"/>
    <hyperlink ref="A11" location="'Allegations Received'!A3" display="Table 3:"/>
    <hyperlink ref="A13" location="'Allegations Received'!A13" display="Table 4:"/>
    <hyperlink ref="A8" location="'Complaints - Area Breakdown'!A1" display="Table 3:"/>
    <hyperlink ref="A16" location="OMC!A1" display="Table 7: Officers with multiple complaints, July 2013 to June 2014 April 2014 to March 2015 "/>
  </hyperlink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G33"/>
  <sheetViews>
    <sheetView showGridLines="0" zoomScalePageLayoutView="0" workbookViewId="0" topLeftCell="A4">
      <selection activeCell="A13" sqref="A13"/>
    </sheetView>
  </sheetViews>
  <sheetFormatPr defaultColWidth="9.140625" defaultRowHeight="15"/>
  <cols>
    <col min="1" max="1" width="35.28125" style="30" customWidth="1"/>
    <col min="2" max="7" width="14.28125" style="29" customWidth="1"/>
    <col min="8" max="16384" width="9.140625" style="30" customWidth="1"/>
  </cols>
  <sheetData>
    <row r="1" ht="18" customHeight="1">
      <c r="A1" s="28" t="s">
        <v>5</v>
      </c>
    </row>
    <row r="3" spans="1:7" s="3" customFormat="1" ht="18" customHeight="1">
      <c r="A3" s="1" t="s">
        <v>83</v>
      </c>
      <c r="B3" s="2"/>
      <c r="C3" s="2"/>
      <c r="D3" s="2"/>
      <c r="E3" s="2"/>
      <c r="F3" s="2"/>
      <c r="G3" s="2"/>
    </row>
    <row r="4" spans="1:6" s="3" customFormat="1" ht="30" customHeight="1">
      <c r="A4" s="4"/>
      <c r="B4" s="27" t="s">
        <v>8</v>
      </c>
      <c r="C4" s="27" t="s">
        <v>32</v>
      </c>
      <c r="D4" s="27" t="s">
        <v>43</v>
      </c>
      <c r="E4" s="27" t="s">
        <v>56</v>
      </c>
      <c r="F4" s="27" t="s">
        <v>72</v>
      </c>
    </row>
    <row r="5" spans="1:6" s="3" customFormat="1" ht="18" customHeight="1">
      <c r="A5" s="5" t="s">
        <v>25</v>
      </c>
      <c r="B5" s="6">
        <v>988</v>
      </c>
      <c r="C5" s="6">
        <v>764</v>
      </c>
      <c r="D5" s="6">
        <v>771</v>
      </c>
      <c r="E5" s="6">
        <v>626</v>
      </c>
      <c r="F5" s="6">
        <v>644</v>
      </c>
    </row>
    <row r="6" spans="1:7" s="3" customFormat="1" ht="18" customHeight="1">
      <c r="A6" s="7" t="s">
        <v>26</v>
      </c>
      <c r="B6" s="8">
        <v>862</v>
      </c>
      <c r="C6" s="8">
        <v>832</v>
      </c>
      <c r="D6" s="8">
        <v>723</v>
      </c>
      <c r="E6" s="8">
        <v>693</v>
      </c>
      <c r="F6" s="8">
        <v>653</v>
      </c>
      <c r="G6" s="85"/>
    </row>
    <row r="7" spans="1:6" s="3" customFormat="1" ht="18" customHeight="1">
      <c r="A7" s="5" t="s">
        <v>27</v>
      </c>
      <c r="B7" s="6">
        <v>791</v>
      </c>
      <c r="C7" s="6">
        <v>717</v>
      </c>
      <c r="D7" s="6">
        <v>627</v>
      </c>
      <c r="E7" s="6">
        <v>640</v>
      </c>
      <c r="F7" s="6" t="s">
        <v>73</v>
      </c>
    </row>
    <row r="8" spans="1:6" s="3" customFormat="1" ht="18" customHeight="1">
      <c r="A8" s="7" t="s">
        <v>28</v>
      </c>
      <c r="B8" s="8">
        <v>729</v>
      </c>
      <c r="C8" s="8">
        <v>729</v>
      </c>
      <c r="D8" s="8">
        <v>692</v>
      </c>
      <c r="E8" s="8">
        <v>602</v>
      </c>
      <c r="F8" s="8" t="s">
        <v>73</v>
      </c>
    </row>
    <row r="9" spans="1:6" s="3" customFormat="1" ht="18" customHeight="1">
      <c r="A9" s="9" t="s">
        <v>9</v>
      </c>
      <c r="B9" s="42">
        <f>SUM(B5:B8)</f>
        <v>3370</v>
      </c>
      <c r="C9" s="42">
        <f>SUM(C5:C8)</f>
        <v>3042</v>
      </c>
      <c r="D9" s="42">
        <f>SUM(D5:D8)</f>
        <v>2813</v>
      </c>
      <c r="E9" s="42">
        <f>SUM(E5:E8)</f>
        <v>2561</v>
      </c>
      <c r="F9" s="42">
        <f>SUM(F5:F8)</f>
        <v>1297</v>
      </c>
    </row>
    <row r="10" spans="2:7" s="3" customFormat="1" ht="18" customHeight="1">
      <c r="B10" s="2"/>
      <c r="C10" s="2"/>
      <c r="D10" s="2"/>
      <c r="E10" s="2"/>
      <c r="F10" s="2"/>
      <c r="G10" s="2"/>
    </row>
    <row r="11" spans="2:7" s="3" customFormat="1" ht="18" customHeight="1">
      <c r="B11" s="2"/>
      <c r="C11" s="2"/>
      <c r="D11" s="2"/>
      <c r="E11" s="2"/>
      <c r="F11" s="2"/>
      <c r="G11" s="2"/>
    </row>
    <row r="12" spans="2:7" s="3" customFormat="1" ht="18" customHeight="1">
      <c r="B12" s="2"/>
      <c r="C12" s="2"/>
      <c r="D12" s="2"/>
      <c r="E12" s="2"/>
      <c r="F12" s="2"/>
      <c r="G12" s="2"/>
    </row>
    <row r="13" spans="1:7" s="3" customFormat="1" ht="18" customHeight="1">
      <c r="A13" s="1" t="s">
        <v>86</v>
      </c>
      <c r="B13" s="2"/>
      <c r="C13" s="2"/>
      <c r="D13" s="2"/>
      <c r="E13" s="2"/>
      <c r="F13" s="2"/>
      <c r="G13" s="2"/>
    </row>
    <row r="14" spans="1:3" s="3" customFormat="1" ht="46.5" customHeight="1">
      <c r="A14" s="11"/>
      <c r="B14" s="12" t="s">
        <v>84</v>
      </c>
      <c r="C14" s="12" t="s">
        <v>85</v>
      </c>
    </row>
    <row r="15" spans="1:3" s="3" customFormat="1" ht="18" customHeight="1">
      <c r="A15" s="52" t="s">
        <v>24</v>
      </c>
      <c r="B15" s="53">
        <f>('[1]Sheet1'!$E$195+'[1]Sheet1'!$E$207)</f>
        <v>369</v>
      </c>
      <c r="C15" s="54">
        <v>384</v>
      </c>
    </row>
    <row r="16" spans="1:3" s="3" customFormat="1" ht="18" customHeight="1">
      <c r="A16" s="55" t="s">
        <v>10</v>
      </c>
      <c r="B16" s="56">
        <f>('[1]Sheet1'!$E$194+'[1]Sheet1'!$E$206)</f>
        <v>195</v>
      </c>
      <c r="C16" s="57">
        <v>201</v>
      </c>
    </row>
    <row r="17" spans="1:3" s="3" customFormat="1" ht="18" customHeight="1">
      <c r="A17" s="58" t="s">
        <v>30</v>
      </c>
      <c r="B17" s="59">
        <f>('[1]Sheet1'!$E$203+'[1]Sheet1'!$E$215)</f>
        <v>110</v>
      </c>
      <c r="C17" s="60">
        <v>117</v>
      </c>
    </row>
    <row r="18" spans="1:3" s="3" customFormat="1" ht="18" customHeight="1">
      <c r="A18" s="55" t="s">
        <v>11</v>
      </c>
      <c r="B18" s="56">
        <f>('[1]Sheet1'!$E$202+'[1]Sheet1'!$E$214)</f>
        <v>80</v>
      </c>
      <c r="C18" s="57">
        <v>86</v>
      </c>
    </row>
    <row r="19" spans="1:3" s="3" customFormat="1" ht="18" customHeight="1">
      <c r="A19" s="61" t="s">
        <v>39</v>
      </c>
      <c r="B19" s="62">
        <f>('[1]Sheet1'!$E$196+'[1]Sheet1'!$E$208)</f>
        <v>64</v>
      </c>
      <c r="C19" s="63">
        <v>71</v>
      </c>
    </row>
    <row r="20" spans="1:3" s="3" customFormat="1" ht="18" customHeight="1">
      <c r="A20" s="64" t="s">
        <v>12</v>
      </c>
      <c r="B20" s="65">
        <f>('[1]Sheet1'!$E$201+'[1]Sheet1'!$E$213)</f>
        <v>61</v>
      </c>
      <c r="C20" s="66">
        <v>56</v>
      </c>
    </row>
    <row r="21" spans="1:3" s="3" customFormat="1" ht="18" customHeight="1">
      <c r="A21" s="61" t="s">
        <v>55</v>
      </c>
      <c r="B21" s="62">
        <f>('[1]Sheet1'!$E$197+'[1]Sheet1'!$E$209)</f>
        <v>27</v>
      </c>
      <c r="C21" s="63">
        <v>18</v>
      </c>
    </row>
    <row r="22" spans="1:3" s="3" customFormat="1" ht="18" customHeight="1">
      <c r="A22" s="64" t="s">
        <v>58</v>
      </c>
      <c r="B22" s="65">
        <f>('[1]Sheet1'!$E$198+'[1]Sheet1'!$E$210)</f>
        <v>24</v>
      </c>
      <c r="C22" s="66">
        <v>16</v>
      </c>
    </row>
    <row r="23" spans="1:3" s="3" customFormat="1" ht="18" customHeight="1">
      <c r="A23" s="61" t="s">
        <v>59</v>
      </c>
      <c r="B23" s="62">
        <f>('[1]Sheet1'!$E$200+'[1]Sheet1'!$E$212)</f>
        <v>31</v>
      </c>
      <c r="C23" s="63">
        <v>12</v>
      </c>
    </row>
    <row r="24" spans="1:3" s="3" customFormat="1" ht="18" customHeight="1">
      <c r="A24" s="55" t="s">
        <v>13</v>
      </c>
      <c r="B24" s="56">
        <f>('[1]Sheet1'!$E$199+'[1]Sheet1'!$E$211)</f>
        <v>273</v>
      </c>
      <c r="C24" s="57">
        <v>249</v>
      </c>
    </row>
    <row r="25" spans="1:3" s="3" customFormat="1" ht="18" customHeight="1">
      <c r="A25" s="58" t="s">
        <v>14</v>
      </c>
      <c r="B25" s="59">
        <f>('[1]Sheet1'!$E$204+'[1]Sheet1'!$E$216)</f>
        <v>85</v>
      </c>
      <c r="C25" s="60">
        <v>87</v>
      </c>
    </row>
    <row r="26" spans="1:3" s="3" customFormat="1" ht="18" customHeight="1">
      <c r="A26" s="67" t="s">
        <v>9</v>
      </c>
      <c r="B26" s="68">
        <f>SUM(B15:B25)</f>
        <v>1319</v>
      </c>
      <c r="C26" s="69">
        <f>SUM(C15:C25)</f>
        <v>1297</v>
      </c>
    </row>
    <row r="27" spans="2:7" s="3" customFormat="1" ht="12.75">
      <c r="B27" s="2"/>
      <c r="C27" s="2"/>
      <c r="D27" s="2"/>
      <c r="E27" s="2"/>
      <c r="F27" s="2"/>
      <c r="G27" s="2"/>
    </row>
    <row r="28" spans="1:7" s="3" customFormat="1" ht="14.25">
      <c r="A28" s="30"/>
      <c r="B28" s="29"/>
      <c r="C28" s="29"/>
      <c r="D28" s="2"/>
      <c r="E28" s="2"/>
      <c r="F28" s="2"/>
      <c r="G28" s="2"/>
    </row>
    <row r="33" ht="14.25">
      <c r="A33" s="31"/>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showGridLines="0" zoomScalePageLayoutView="0" workbookViewId="0" topLeftCell="A10">
      <selection activeCell="A8" sqref="A8"/>
    </sheetView>
  </sheetViews>
  <sheetFormatPr defaultColWidth="9.140625" defaultRowHeight="15"/>
  <cols>
    <col min="1" max="1" width="25.7109375" style="3" customWidth="1"/>
    <col min="2" max="2" width="43.7109375" style="3" customWidth="1"/>
    <col min="3" max="4" width="17.140625" style="22" customWidth="1"/>
    <col min="5" max="5" width="19.57421875" style="22" customWidth="1"/>
    <col min="6" max="6" width="19.57421875" style="3" customWidth="1"/>
    <col min="7" max="16384" width="9.140625" style="3" customWidth="1"/>
  </cols>
  <sheetData>
    <row r="1" ht="18" customHeight="1">
      <c r="A1" s="28" t="s">
        <v>29</v>
      </c>
    </row>
    <row r="2" ht="14.25" customHeight="1"/>
    <row r="3" ht="18" customHeight="1">
      <c r="A3" s="21" t="s">
        <v>87</v>
      </c>
    </row>
    <row r="4" spans="1:5" ht="30" customHeight="1">
      <c r="A4" s="37" t="s">
        <v>37</v>
      </c>
      <c r="B4" s="50" t="s">
        <v>38</v>
      </c>
      <c r="C4" s="12" t="s">
        <v>84</v>
      </c>
      <c r="D4" s="12" t="s">
        <v>85</v>
      </c>
      <c r="E4" s="3"/>
    </row>
    <row r="5" spans="1:5" ht="18" customHeight="1">
      <c r="A5" s="70" t="s">
        <v>35</v>
      </c>
      <c r="B5" s="71" t="s">
        <v>44</v>
      </c>
      <c r="C5" s="48">
        <f>('[1]Sheet1'!$O$211+'[1]Sheet1'!$O$224)</f>
        <v>319</v>
      </c>
      <c r="D5" s="47">
        <v>338</v>
      </c>
      <c r="E5" s="3"/>
    </row>
    <row r="6" spans="1:5" ht="18" customHeight="1">
      <c r="A6" s="72"/>
      <c r="B6" s="73" t="s">
        <v>45</v>
      </c>
      <c r="C6" s="44">
        <f>('[1]Sheet1'!$O$212+'[1]Sheet1'!$O$225)</f>
        <v>53</v>
      </c>
      <c r="D6" s="44">
        <v>53</v>
      </c>
      <c r="E6" s="3"/>
    </row>
    <row r="7" spans="1:5" ht="18" customHeight="1">
      <c r="A7" s="72"/>
      <c r="B7" s="74" t="s">
        <v>46</v>
      </c>
      <c r="C7" s="43">
        <f>('[1]Sheet1'!$O$213+'[1]Sheet1'!$O$226)</f>
        <v>79</v>
      </c>
      <c r="D7" s="43">
        <v>78</v>
      </c>
      <c r="E7" s="3"/>
    </row>
    <row r="8" spans="1:5" ht="18" customHeight="1">
      <c r="A8" s="72"/>
      <c r="B8" s="73" t="s">
        <v>47</v>
      </c>
      <c r="C8" s="44">
        <f>('[1]Sheet1'!$O$214+'[1]Sheet1'!$O$227)</f>
        <v>71</v>
      </c>
      <c r="D8" s="44">
        <v>74</v>
      </c>
      <c r="E8" s="3"/>
    </row>
    <row r="9" spans="1:5" ht="18" customHeight="1">
      <c r="A9" s="72"/>
      <c r="B9" s="74" t="s">
        <v>48</v>
      </c>
      <c r="C9" s="43">
        <f>('[1]Sheet1'!$O$215+'[1]Sheet1'!$O$228)</f>
        <v>104</v>
      </c>
      <c r="D9" s="43">
        <v>109</v>
      </c>
      <c r="E9" s="3"/>
    </row>
    <row r="10" spans="1:5" ht="18" customHeight="1">
      <c r="A10" s="72"/>
      <c r="B10" s="73" t="s">
        <v>49</v>
      </c>
      <c r="C10" s="44">
        <f>('[1]Sheet1'!$O$216+'[1]Sheet1'!$O$229)</f>
        <v>48</v>
      </c>
      <c r="D10" s="44">
        <v>53</v>
      </c>
      <c r="E10" s="3"/>
    </row>
    <row r="11" spans="1:5" ht="18" customHeight="1">
      <c r="A11" s="72"/>
      <c r="B11" s="74" t="s">
        <v>50</v>
      </c>
      <c r="C11" s="43">
        <f>('[1]Sheet1'!$O$217+'[1]Sheet1'!$O$230)</f>
        <v>65</v>
      </c>
      <c r="D11" s="43">
        <v>52</v>
      </c>
      <c r="E11" s="3"/>
    </row>
    <row r="12" spans="1:5" ht="18" customHeight="1">
      <c r="A12" s="75" t="s">
        <v>34</v>
      </c>
      <c r="B12" s="76" t="s">
        <v>36</v>
      </c>
      <c r="C12" s="49">
        <f>SUM(C6:C11)</f>
        <v>420</v>
      </c>
      <c r="D12" s="49">
        <f>SUM(D6:D11)</f>
        <v>419</v>
      </c>
      <c r="E12" s="3"/>
    </row>
    <row r="13" spans="1:5" ht="18" customHeight="1">
      <c r="A13" s="77"/>
      <c r="B13" s="73" t="s">
        <v>51</v>
      </c>
      <c r="C13" s="44">
        <f>('[1]Sheet1'!$O$218+'[1]Sheet1'!$O$231)</f>
        <v>76</v>
      </c>
      <c r="D13" s="44">
        <v>91</v>
      </c>
      <c r="E13" s="3"/>
    </row>
    <row r="14" spans="1:5" ht="18" customHeight="1">
      <c r="A14" s="72"/>
      <c r="B14" s="74" t="s">
        <v>52</v>
      </c>
      <c r="C14" s="43">
        <f>('[1]Sheet1'!$O$219+'[1]Sheet1'!$O$232)</f>
        <v>127</v>
      </c>
      <c r="D14" s="43">
        <v>95</v>
      </c>
      <c r="E14" s="3"/>
    </row>
    <row r="15" spans="1:5" ht="18" customHeight="1">
      <c r="A15" s="72"/>
      <c r="B15" s="73" t="s">
        <v>53</v>
      </c>
      <c r="C15" s="44">
        <f>('[1]Sheet1'!$O$220+'[1]Sheet1'!$O$233)</f>
        <v>89</v>
      </c>
      <c r="D15" s="44">
        <v>90</v>
      </c>
      <c r="E15" s="3"/>
    </row>
    <row r="16" spans="1:5" ht="18" customHeight="1">
      <c r="A16" s="72"/>
      <c r="B16" s="74" t="s">
        <v>54</v>
      </c>
      <c r="C16" s="43">
        <f>('[1]Sheet1'!$O$221+'[1]Sheet1'!$O$234)</f>
        <v>90</v>
      </c>
      <c r="D16" s="43">
        <v>89</v>
      </c>
      <c r="E16" s="3"/>
    </row>
    <row r="17" spans="1:5" ht="18" customHeight="1">
      <c r="A17" s="75" t="s">
        <v>33</v>
      </c>
      <c r="B17" s="76" t="s">
        <v>36</v>
      </c>
      <c r="C17" s="49">
        <f>SUM(C13:C16)</f>
        <v>382</v>
      </c>
      <c r="D17" s="49">
        <f>SUM(D13:D16)</f>
        <v>365</v>
      </c>
      <c r="E17" s="3"/>
    </row>
    <row r="18" spans="1:5" ht="18" customHeight="1">
      <c r="A18" s="78" t="s">
        <v>23</v>
      </c>
      <c r="B18" s="79" t="s">
        <v>23</v>
      </c>
      <c r="C18" s="80">
        <f>('[1]Sheet1'!$O$222+'[1]Sheet1'!$O$235)</f>
        <v>198</v>
      </c>
      <c r="D18" s="81">
        <v>175</v>
      </c>
      <c r="E18" s="3"/>
    </row>
    <row r="19" spans="1:5" ht="18" customHeight="1">
      <c r="A19" s="37" t="s">
        <v>42</v>
      </c>
      <c r="B19" s="50"/>
      <c r="C19" s="45">
        <f>SUM(C5+C12+C17+C18)</f>
        <v>1319</v>
      </c>
      <c r="D19" s="38">
        <f>SUM(D5+D12+D17+D18)</f>
        <v>1297</v>
      </c>
      <c r="E19" s="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F28"/>
  <sheetViews>
    <sheetView showGridLines="0" zoomScalePageLayoutView="0" workbookViewId="0" topLeftCell="A10">
      <selection activeCell="E17" sqref="E17"/>
    </sheetView>
  </sheetViews>
  <sheetFormatPr defaultColWidth="9.140625" defaultRowHeight="15"/>
  <cols>
    <col min="1" max="1" width="37.8515625" style="3" customWidth="1"/>
    <col min="2" max="3" width="14.28125" style="3" customWidth="1"/>
    <col min="4" max="7" width="12.00390625" style="3" customWidth="1"/>
    <col min="8" max="16384" width="9.140625" style="3" customWidth="1"/>
  </cols>
  <sheetData>
    <row r="1" ht="18">
      <c r="A1" s="28" t="s">
        <v>6</v>
      </c>
    </row>
    <row r="3" ht="18" customHeight="1">
      <c r="A3" s="21" t="s">
        <v>88</v>
      </c>
    </row>
    <row r="4" spans="1:6" ht="30" customHeight="1">
      <c r="A4" s="4"/>
      <c r="B4" s="27" t="s">
        <v>8</v>
      </c>
      <c r="C4" s="27" t="s">
        <v>32</v>
      </c>
      <c r="D4" s="27" t="s">
        <v>43</v>
      </c>
      <c r="E4" s="27" t="s">
        <v>56</v>
      </c>
      <c r="F4" s="27" t="s">
        <v>72</v>
      </c>
    </row>
    <row r="5" spans="1:6" ht="18" customHeight="1">
      <c r="A5" s="23" t="s">
        <v>25</v>
      </c>
      <c r="B5" s="24">
        <v>1696</v>
      </c>
      <c r="C5" s="24">
        <v>1211</v>
      </c>
      <c r="D5" s="24">
        <v>1320</v>
      </c>
      <c r="E5" s="24">
        <v>1071</v>
      </c>
      <c r="F5" s="95">
        <v>976</v>
      </c>
    </row>
    <row r="6" spans="1:6" ht="18" customHeight="1">
      <c r="A6" s="7" t="s">
        <v>26</v>
      </c>
      <c r="B6" s="8">
        <v>1417</v>
      </c>
      <c r="C6" s="8">
        <v>1344</v>
      </c>
      <c r="D6" s="8">
        <v>1194</v>
      </c>
      <c r="E6" s="8">
        <v>1100</v>
      </c>
      <c r="F6" s="96">
        <v>985</v>
      </c>
    </row>
    <row r="7" spans="1:6" ht="18" customHeight="1">
      <c r="A7" s="5" t="s">
        <v>27</v>
      </c>
      <c r="B7" s="6">
        <v>1318</v>
      </c>
      <c r="C7" s="39">
        <v>1224</v>
      </c>
      <c r="D7" s="39">
        <v>1079</v>
      </c>
      <c r="E7" s="39">
        <v>1073</v>
      </c>
      <c r="F7" s="97" t="s">
        <v>73</v>
      </c>
    </row>
    <row r="8" spans="1:6" ht="18" customHeight="1">
      <c r="A8" s="25" t="s">
        <v>28</v>
      </c>
      <c r="B8" s="26">
        <v>1210</v>
      </c>
      <c r="C8" s="8">
        <v>1184</v>
      </c>
      <c r="D8" s="8">
        <v>1223</v>
      </c>
      <c r="E8" s="8">
        <v>997</v>
      </c>
      <c r="F8" s="98" t="s">
        <v>73</v>
      </c>
    </row>
    <row r="9" spans="1:6" ht="18" customHeight="1">
      <c r="A9" s="9" t="s">
        <v>9</v>
      </c>
      <c r="B9" s="10">
        <f>SUM(B5:B8)</f>
        <v>5641</v>
      </c>
      <c r="C9" s="10">
        <f>SUM(C5:C8)</f>
        <v>4963</v>
      </c>
      <c r="D9" s="10">
        <f>SUM(D5:D8)</f>
        <v>4816</v>
      </c>
      <c r="E9" s="10">
        <f>SUM(E5:E8)</f>
        <v>4241</v>
      </c>
      <c r="F9" s="99">
        <f>SUM(F5:F6)</f>
        <v>1961</v>
      </c>
    </row>
    <row r="10" ht="18" customHeight="1"/>
    <row r="11" ht="18" customHeight="1"/>
    <row r="12" ht="18" customHeight="1"/>
    <row r="13" ht="18" customHeight="1">
      <c r="A13" s="21" t="s">
        <v>89</v>
      </c>
    </row>
    <row r="14" spans="1:3" ht="30" customHeight="1">
      <c r="A14" s="11"/>
      <c r="B14" s="100" t="s">
        <v>84</v>
      </c>
      <c r="C14" s="100" t="s">
        <v>85</v>
      </c>
    </row>
    <row r="15" spans="1:3" ht="18" customHeight="1">
      <c r="A15" s="15" t="s">
        <v>15</v>
      </c>
      <c r="B15" s="16">
        <v>1056</v>
      </c>
      <c r="C15" s="17">
        <v>944</v>
      </c>
    </row>
    <row r="16" spans="1:3" ht="18" customHeight="1">
      <c r="A16" s="7" t="s">
        <v>16</v>
      </c>
      <c r="B16" s="13">
        <v>461</v>
      </c>
      <c r="C16" s="14">
        <v>389</v>
      </c>
    </row>
    <row r="17" spans="1:3" ht="18" customHeight="1">
      <c r="A17" s="15" t="s">
        <v>17</v>
      </c>
      <c r="B17" s="16">
        <v>134</v>
      </c>
      <c r="C17" s="17">
        <v>123</v>
      </c>
    </row>
    <row r="18" spans="1:3" ht="18" customHeight="1">
      <c r="A18" s="7" t="s">
        <v>11</v>
      </c>
      <c r="B18" s="13">
        <v>107</v>
      </c>
      <c r="C18" s="14">
        <v>102</v>
      </c>
    </row>
    <row r="19" spans="1:3" ht="18" customHeight="1">
      <c r="A19" s="15" t="s">
        <v>40</v>
      </c>
      <c r="B19" s="16">
        <v>82</v>
      </c>
      <c r="C19" s="17">
        <v>97</v>
      </c>
    </row>
    <row r="20" spans="1:3" ht="18" customHeight="1">
      <c r="A20" s="7" t="s">
        <v>18</v>
      </c>
      <c r="B20" s="13">
        <v>51</v>
      </c>
      <c r="C20" s="14">
        <v>41</v>
      </c>
    </row>
    <row r="21" spans="1:3" ht="18" customHeight="1">
      <c r="A21" s="15" t="s">
        <v>22</v>
      </c>
      <c r="B21" s="16">
        <v>19</v>
      </c>
      <c r="C21" s="17">
        <v>24</v>
      </c>
    </row>
    <row r="22" spans="1:3" ht="18" customHeight="1">
      <c r="A22" s="7" t="s">
        <v>20</v>
      </c>
      <c r="B22" s="13">
        <v>14</v>
      </c>
      <c r="C22" s="14">
        <v>19</v>
      </c>
    </row>
    <row r="23" spans="1:3" ht="18" customHeight="1">
      <c r="A23" s="15" t="s">
        <v>19</v>
      </c>
      <c r="B23" s="16">
        <v>31</v>
      </c>
      <c r="C23" s="17">
        <v>18</v>
      </c>
    </row>
    <row r="24" spans="1:3" ht="18" customHeight="1">
      <c r="A24" s="82" t="s">
        <v>74</v>
      </c>
      <c r="B24" s="83">
        <v>23</v>
      </c>
      <c r="C24" s="84">
        <v>15</v>
      </c>
    </row>
    <row r="25" spans="1:3" ht="18" customHeight="1">
      <c r="A25" s="15" t="s">
        <v>21</v>
      </c>
      <c r="B25" s="16">
        <v>13</v>
      </c>
      <c r="C25" s="17">
        <v>11</v>
      </c>
    </row>
    <row r="26" spans="1:3" ht="18" customHeight="1">
      <c r="A26" s="25" t="s">
        <v>13</v>
      </c>
      <c r="B26" s="40">
        <v>180</v>
      </c>
      <c r="C26" s="41">
        <v>178</v>
      </c>
    </row>
    <row r="27" spans="1:3" ht="18" customHeight="1">
      <c r="A27" s="18" t="s">
        <v>9</v>
      </c>
      <c r="B27" s="19">
        <f>SUM(B15:B26)</f>
        <v>2171</v>
      </c>
      <c r="C27" s="20">
        <f>SUM(C15:C26)</f>
        <v>1961</v>
      </c>
    </row>
    <row r="28" ht="12.75">
      <c r="A28" s="51"/>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dimension ref="A1:O7"/>
  <sheetViews>
    <sheetView showGridLines="0" zoomScalePageLayoutView="0" workbookViewId="0" topLeftCell="A1">
      <selection activeCell="N7" sqref="N7"/>
    </sheetView>
  </sheetViews>
  <sheetFormatPr defaultColWidth="9.140625" defaultRowHeight="15"/>
  <cols>
    <col min="1" max="1" width="22.421875" style="3" customWidth="1"/>
    <col min="2" max="2" width="62.140625" style="3" customWidth="1"/>
    <col min="3" max="16384" width="9.140625" style="3" customWidth="1"/>
  </cols>
  <sheetData>
    <row r="1" ht="18">
      <c r="A1" s="28" t="s">
        <v>31</v>
      </c>
    </row>
    <row r="2" ht="12.75">
      <c r="A2" s="32"/>
    </row>
    <row r="3" spans="1:15" ht="15" customHeight="1">
      <c r="A3" s="105" t="s">
        <v>94</v>
      </c>
      <c r="B3" s="106"/>
      <c r="C3" s="106"/>
      <c r="D3" s="106"/>
      <c r="E3" s="106"/>
      <c r="F3" s="87"/>
      <c r="G3" s="87"/>
      <c r="H3" s="89"/>
      <c r="I3" s="89"/>
      <c r="J3" s="89"/>
      <c r="K3" s="89"/>
      <c r="L3" s="89"/>
      <c r="M3" s="89"/>
      <c r="N3" s="89"/>
      <c r="O3" s="89"/>
    </row>
    <row r="4" spans="1:15" ht="15" customHeight="1">
      <c r="A4" s="106"/>
      <c r="B4" s="106"/>
      <c r="C4" s="106"/>
      <c r="D4" s="106"/>
      <c r="E4" s="106"/>
      <c r="F4" s="87"/>
      <c r="G4" s="87"/>
      <c r="H4" s="88"/>
      <c r="I4" s="88"/>
      <c r="J4" s="88"/>
      <c r="K4" s="88"/>
      <c r="L4" s="88"/>
      <c r="M4" s="88"/>
      <c r="N4" s="88"/>
      <c r="O4" s="88"/>
    </row>
    <row r="5" spans="1:2" ht="30" customHeight="1">
      <c r="A5" s="86" t="s">
        <v>57</v>
      </c>
      <c r="B5" s="46" t="s">
        <v>76</v>
      </c>
    </row>
    <row r="6" spans="1:2" ht="15.75" customHeight="1">
      <c r="A6" s="101" t="s">
        <v>75</v>
      </c>
      <c r="B6" s="102">
        <v>26</v>
      </c>
    </row>
    <row r="7" spans="1:2" ht="15.75" customHeight="1">
      <c r="A7" s="103" t="s">
        <v>90</v>
      </c>
      <c r="B7" s="104" t="s">
        <v>91</v>
      </c>
    </row>
    <row r="8" ht="15.75" customHeight="1"/>
  </sheetData>
  <sheetProtection/>
  <mergeCells count="1">
    <mergeCell ref="A3:E4"/>
  </mergeCells>
  <printOptions/>
  <pageMargins left="0.7086614173228347" right="0.7086614173228347" top="0.7480314960629921" bottom="0.7480314960629921" header="0.31496062992125984" footer="0.31496062992125984"/>
  <pageSetup horizontalDpi="600" verticalDpi="600" orientation="landscape" paperSize="9" r:id="rId1"/>
  <ignoredErrors>
    <ignoredError sqref="B7" numberStoredAsText="1"/>
  </ignoredErrors>
</worksheet>
</file>

<file path=xl/worksheets/sheet6.xml><?xml version="1.0" encoding="utf-8"?>
<worksheet xmlns="http://schemas.openxmlformats.org/spreadsheetml/2006/main" xmlns:r="http://schemas.openxmlformats.org/officeDocument/2006/relationships">
  <dimension ref="A1:AF7"/>
  <sheetViews>
    <sheetView showGridLines="0" zoomScalePageLayoutView="0" workbookViewId="0" topLeftCell="A1">
      <selection activeCell="B7" sqref="B7:F7"/>
    </sheetView>
  </sheetViews>
  <sheetFormatPr defaultColWidth="9.140625" defaultRowHeight="15"/>
  <cols>
    <col min="1" max="1" width="28.8515625" style="89" customWidth="1"/>
    <col min="2" max="2" width="33.00390625" style="89" customWidth="1"/>
    <col min="3" max="16384" width="9.140625" style="89" customWidth="1"/>
  </cols>
  <sheetData>
    <row r="1" spans="1:16" ht="15.75" customHeight="1">
      <c r="A1" s="90" t="s">
        <v>69</v>
      </c>
      <c r="B1" s="107" t="s">
        <v>70</v>
      </c>
      <c r="C1" s="106"/>
      <c r="D1" s="106"/>
      <c r="E1" s="106"/>
      <c r="F1" s="106"/>
      <c r="L1" s="87"/>
      <c r="M1" s="87"/>
      <c r="N1" s="87"/>
      <c r="O1" s="87"/>
      <c r="P1" s="87"/>
    </row>
    <row r="2" spans="1:16" ht="37.5" customHeight="1">
      <c r="A2" s="90" t="s">
        <v>60</v>
      </c>
      <c r="B2" s="108" t="s">
        <v>92</v>
      </c>
      <c r="C2" s="108"/>
      <c r="D2" s="108"/>
      <c r="E2" s="108"/>
      <c r="F2" s="108"/>
      <c r="G2" s="108"/>
      <c r="H2" s="108"/>
      <c r="I2" s="108"/>
      <c r="J2" s="106"/>
      <c r="K2" s="106"/>
      <c r="L2" s="106"/>
      <c r="M2" s="106"/>
      <c r="N2" s="106"/>
      <c r="O2" s="106"/>
      <c r="P2" s="106"/>
    </row>
    <row r="3" spans="1:16" ht="15" customHeight="1">
      <c r="A3" s="90" t="s">
        <v>61</v>
      </c>
      <c r="B3" s="108" t="s">
        <v>93</v>
      </c>
      <c r="C3" s="108"/>
      <c r="D3" s="108"/>
      <c r="E3" s="108"/>
      <c r="F3" s="92"/>
      <c r="G3" s="92"/>
      <c r="H3" s="92"/>
      <c r="I3" s="92"/>
      <c r="L3" s="87"/>
      <c r="M3" s="87"/>
      <c r="N3" s="87"/>
      <c r="O3" s="87"/>
      <c r="P3" s="87"/>
    </row>
    <row r="4" spans="1:16" ht="15">
      <c r="A4" s="90" t="s">
        <v>62</v>
      </c>
      <c r="B4" s="93" t="s">
        <v>63</v>
      </c>
      <c r="C4" s="91"/>
      <c r="D4" s="91"/>
      <c r="L4" s="87"/>
      <c r="M4" s="87"/>
      <c r="N4" s="87"/>
      <c r="O4" s="87"/>
      <c r="P4" s="87"/>
    </row>
    <row r="5" spans="1:16" ht="37.5" customHeight="1">
      <c r="A5" s="90" t="s">
        <v>64</v>
      </c>
      <c r="B5" s="109" t="s">
        <v>65</v>
      </c>
      <c r="C5" s="109"/>
      <c r="D5" s="109"/>
      <c r="E5" s="109"/>
      <c r="F5" s="109"/>
      <c r="G5" s="109"/>
      <c r="H5" s="110"/>
      <c r="I5" s="110"/>
      <c r="J5" s="110"/>
      <c r="K5" s="110"/>
      <c r="L5" s="110"/>
      <c r="M5" s="110"/>
      <c r="N5" s="110"/>
      <c r="O5" s="110"/>
      <c r="P5" s="110"/>
    </row>
    <row r="6" spans="1:16" ht="26.25" customHeight="1">
      <c r="A6" s="90" t="s">
        <v>66</v>
      </c>
      <c r="B6" s="109" t="s">
        <v>71</v>
      </c>
      <c r="C6" s="110"/>
      <c r="D6" s="110"/>
      <c r="E6" s="110"/>
      <c r="F6" s="110"/>
      <c r="G6" s="110"/>
      <c r="H6" s="110"/>
      <c r="L6" s="87"/>
      <c r="M6" s="87"/>
      <c r="N6" s="87"/>
      <c r="O6" s="87"/>
      <c r="P6" s="87"/>
    </row>
    <row r="7" spans="1:32" ht="51" customHeight="1">
      <c r="A7" s="90" t="s">
        <v>67</v>
      </c>
      <c r="B7" s="107" t="s">
        <v>68</v>
      </c>
      <c r="C7" s="106"/>
      <c r="D7" s="106"/>
      <c r="E7" s="106"/>
      <c r="F7" s="106"/>
      <c r="G7" s="94"/>
      <c r="H7" s="94"/>
      <c r="I7" s="94"/>
      <c r="J7" s="94"/>
      <c r="K7" s="94"/>
      <c r="L7" s="94"/>
      <c r="M7" s="94"/>
      <c r="N7" s="94"/>
      <c r="O7" s="94"/>
      <c r="P7" s="94"/>
      <c r="Q7" s="94"/>
      <c r="R7" s="94"/>
      <c r="S7" s="94"/>
      <c r="T7" s="94"/>
      <c r="U7" s="94"/>
      <c r="V7" s="94"/>
      <c r="W7" s="94"/>
      <c r="X7" s="94"/>
      <c r="Y7" s="94"/>
      <c r="Z7" s="94"/>
      <c r="AA7" s="94"/>
      <c r="AB7" s="94"/>
      <c r="AC7" s="94"/>
      <c r="AD7" s="94"/>
      <c r="AE7" s="94"/>
      <c r="AF7" s="94"/>
    </row>
  </sheetData>
  <sheetProtection/>
  <mergeCells count="6">
    <mergeCell ref="B1:F1"/>
    <mergeCell ref="B2:P2"/>
    <mergeCell ref="B3:E3"/>
    <mergeCell ref="B5:P5"/>
    <mergeCell ref="B6:H6"/>
    <mergeCell ref="B7:F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hickeyc</dc:creator>
  <cp:keywords/>
  <dc:description/>
  <cp:lastModifiedBy>tumiltya</cp:lastModifiedBy>
  <cp:lastPrinted>2018-07-25T09:02:25Z</cp:lastPrinted>
  <dcterms:created xsi:type="dcterms:W3CDTF">2014-09-08T15:49:47Z</dcterms:created>
  <dcterms:modified xsi:type="dcterms:W3CDTF">2018-10-25T07:54:59Z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