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zjvfsv01\oponi$\SMT_Personal_Folders\brannigm\Documents\Offline Records (CT)\Prompt Payment Stats 2022-2023\"/>
    </mc:Choice>
  </mc:AlternateContent>
  <bookViews>
    <workbookView xWindow="360" yWindow="105" windowWidth="17520" windowHeight="9855"/>
  </bookViews>
  <sheets>
    <sheet name="Sheet1" sheetId="1" r:id="rId1"/>
  </sheets>
  <definedNames>
    <definedName name="_xlnm.Print_Area" localSheetId="0">Sheet1!$A$1:$L$17</definedName>
  </definedNames>
  <calcPr calcId="152511"/>
</workbook>
</file>

<file path=xl/calcChain.xml><?xml version="1.0" encoding="utf-8"?>
<calcChain xmlns="http://schemas.openxmlformats.org/spreadsheetml/2006/main">
  <c r="E12" i="1" l="1"/>
  <c r="G12" i="1"/>
  <c r="G7" i="1"/>
  <c r="G8" i="1"/>
  <c r="G9" i="1"/>
  <c r="G10" i="1"/>
  <c r="G11" i="1"/>
  <c r="G13" i="1"/>
  <c r="G14" i="1"/>
  <c r="G15" i="1"/>
  <c r="G16" i="1"/>
  <c r="E7" i="1"/>
  <c r="E8" i="1"/>
  <c r="E9" i="1"/>
  <c r="E10" i="1"/>
  <c r="E11" i="1"/>
  <c r="E13" i="1"/>
  <c r="E14" i="1"/>
  <c r="E15" i="1"/>
  <c r="E16" i="1"/>
  <c r="G6" i="1"/>
  <c r="E6" i="1"/>
  <c r="F17" i="1"/>
  <c r="D17" i="1"/>
  <c r="C17" i="1"/>
  <c r="G5" i="1"/>
  <c r="E5" i="1"/>
  <c r="K17" i="1"/>
  <c r="J17" i="1"/>
  <c r="J23" i="1"/>
  <c r="I17" i="1"/>
  <c r="E17" i="1" l="1"/>
  <c r="G17" i="1"/>
</calcChain>
</file>

<file path=xl/sharedStrings.xml><?xml version="1.0" encoding="utf-8"?>
<sst xmlns="http://schemas.openxmlformats.org/spreadsheetml/2006/main" count="25" uniqueCount="25">
  <si>
    <t>Police Ombudsman for Northern Ireland</t>
  </si>
  <si>
    <t>Month</t>
  </si>
  <si>
    <t>Year</t>
  </si>
  <si>
    <t>Paid within 10 working days</t>
  </si>
  <si>
    <t>% paid within 10 days</t>
  </si>
  <si>
    <t>Invoices paid during month</t>
  </si>
  <si>
    <t>Invoices paid within 10 working days</t>
  </si>
  <si>
    <t>Invoices paid within 30 calendar days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</si>
  <si>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</si>
  <si>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</si>
  <si>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</si>
  <si>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</si>
  <si>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</si>
  <si>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</si>
  <si>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</si>
  <si>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</si>
  <si>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</si>
  <si>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</si>
  <si>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</si>
  <si>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</si>
  <si>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Paid within 30 days</t>
  </si>
  <si>
    <t>Total number of invoices paid in month</t>
  </si>
  <si>
    <t>% paid within 30 days</t>
  </si>
  <si>
    <t>Total 22/23</t>
  </si>
  <si>
    <t>APRIL 2022 -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</si>
</sst>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2" applyFont="1" applyProtection="1">
      <protection locked="0"/>
    </xf>
    <xf numFmtId="0" fontId="3" fillId="0" borderId="0" xfId="2" applyFont="1" applyProtection="1">
      <protection locked="0"/>
    </xf>
    <xf numFmtId="4" fontId="3" fillId="0" borderId="0" xfId="2" applyNumberFormat="1" applyFont="1" applyProtection="1">
      <protection locked="0"/>
    </xf>
    <xf numFmtId="10" fontId="3" fillId="0" borderId="0" xfId="2" applyNumberFormat="1" applyFont="1" applyProtection="1">
      <protection locked="0"/>
    </xf>
    <xf numFmtId="0" fontId="1" fillId="0" borderId="0" xfId="2" applyAlignment="1" applyProtection="1">
      <protection locked="0"/>
    </xf>
    <xf numFmtId="10" fontId="2" fillId="0" borderId="1" xfId="2" applyNumberFormat="1" applyFont="1" applyBorder="1" applyAlignment="1" applyProtection="1">
      <alignment horizontal="center" wrapText="1"/>
      <protection locked="0"/>
    </xf>
    <xf numFmtId="10" fontId="2" fillId="0" borderId="2" xfId="2" applyNumberFormat="1" applyFont="1" applyBorder="1" applyAlignment="1" applyProtection="1">
      <alignment horizontal="center" wrapText="1"/>
      <protection locked="0"/>
    </xf>
    <xf numFmtId="0" fontId="3" fillId="0" borderId="3" xfId="2" applyFont="1" applyBorder="1" applyAlignment="1" applyProtection="1">
      <alignment vertical="center"/>
      <protection locked="0"/>
    </xf>
    <xf numFmtId="165" fontId="3" fillId="0" borderId="1" xfId="2" applyNumberFormat="1" applyFont="1" applyBorder="1" applyAlignment="1">
      <alignment vertical="center"/>
    </xf>
    <xf numFmtId="165" fontId="3" fillId="0" borderId="2" xfId="2" applyNumberFormat="1" applyFont="1" applyBorder="1" applyAlignment="1">
      <alignment vertical="center"/>
    </xf>
    <xf numFmtId="165" fontId="3" fillId="0" borderId="0" xfId="2" applyNumberFormat="1" applyFont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  <protection locked="0"/>
    </xf>
    <xf numFmtId="43" fontId="4" fillId="0" borderId="0" xfId="1" applyFont="1"/>
    <xf numFmtId="165" fontId="2" fillId="2" borderId="4" xfId="2" applyNumberFormat="1" applyFont="1" applyFill="1" applyBorder="1" applyAlignment="1">
      <alignment vertical="center"/>
    </xf>
    <xf numFmtId="165" fontId="2" fillId="2" borderId="5" xfId="2" applyNumberFormat="1" applyFont="1" applyFill="1" applyBorder="1" applyAlignment="1">
      <alignment vertical="center"/>
    </xf>
    <xf numFmtId="0" fontId="2" fillId="0" borderId="0" xfId="2" applyFont="1" applyAlignment="1" applyProtection="1">
      <alignment vertical="center"/>
      <protection locked="0"/>
    </xf>
    <xf numFmtId="165" fontId="3" fillId="0" borderId="0" xfId="2" applyNumberFormat="1" applyFont="1" applyProtection="1">
      <protection locked="0"/>
    </xf>
    <xf numFmtId="3" fontId="3" fillId="3" borderId="3" xfId="2" applyNumberFormat="1" applyFont="1" applyFill="1" applyBorder="1" applyAlignment="1">
      <alignment vertical="center"/>
    </xf>
    <xf numFmtId="164" fontId="3" fillId="3" borderId="3" xfId="2" applyNumberFormat="1" applyFont="1" applyFill="1" applyBorder="1" applyAlignment="1">
      <alignment vertical="center"/>
    </xf>
    <xf numFmtId="1" fontId="3" fillId="4" borderId="3" xfId="2" applyNumberFormat="1" applyFont="1" applyFill="1" applyBorder="1" applyAlignment="1">
      <alignment vertical="center"/>
    </xf>
    <xf numFmtId="0" fontId="3" fillId="0" borderId="6" xfId="2" applyFont="1" applyBorder="1" applyAlignment="1" applyProtection="1">
      <alignment vertical="center"/>
      <protection locked="0"/>
    </xf>
    <xf numFmtId="3" fontId="3" fillId="3" borderId="6" xfId="2" applyNumberFormat="1" applyFont="1" applyFill="1" applyBorder="1" applyAlignment="1">
      <alignment vertical="center"/>
    </xf>
    <xf numFmtId="1" fontId="3" fillId="4" borderId="6" xfId="2" applyNumberFormat="1" applyFont="1" applyFill="1" applyBorder="1" applyAlignment="1">
      <alignment vertical="center"/>
    </xf>
    <xf numFmtId="3" fontId="2" fillId="3" borderId="8" xfId="2" applyNumberFormat="1" applyFont="1" applyFill="1" applyBorder="1" applyAlignment="1">
      <alignment vertical="center"/>
    </xf>
    <xf numFmtId="0" fontId="3" fillId="0" borderId="1" xfId="2" applyFont="1" applyBorder="1" applyAlignment="1" applyProtection="1">
      <alignment horizontal="left" vertical="center"/>
      <protection locked="0"/>
    </xf>
    <xf numFmtId="0" fontId="3" fillId="0" borderId="9" xfId="2" applyFont="1" applyBorder="1" applyAlignment="1" applyProtection="1">
      <alignment horizontal="left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2" fillId="0" borderId="10" xfId="2" applyFont="1" applyBorder="1" applyAlignment="1" applyProtection="1">
      <alignment horizontal="left" wrapText="1"/>
      <protection locked="0"/>
    </xf>
    <xf numFmtId="0" fontId="2" fillId="0" borderId="11" xfId="2" applyFont="1" applyBorder="1" applyAlignment="1" applyProtection="1">
      <alignment horizontal="center" wrapText="1"/>
      <protection locked="0"/>
    </xf>
    <xf numFmtId="0" fontId="2" fillId="0" borderId="11" xfId="2" applyFont="1" applyBorder="1" applyAlignment="1" applyProtection="1">
      <alignment wrapText="1"/>
      <protection locked="0"/>
    </xf>
    <xf numFmtId="0" fontId="2" fillId="0" borderId="12" xfId="2" applyFont="1" applyBorder="1" applyAlignment="1" applyProtection="1">
      <alignment horizontal="center" wrapText="1"/>
      <protection locked="0"/>
    </xf>
    <xf numFmtId="164" fontId="3" fillId="4" borderId="2" xfId="2" applyNumberFormat="1" applyFont="1" applyFill="1" applyBorder="1" applyAlignment="1">
      <alignment vertical="center"/>
    </xf>
    <xf numFmtId="3" fontId="2" fillId="2" borderId="7" xfId="2" applyNumberFormat="1" applyFont="1" applyFill="1" applyBorder="1" applyAlignment="1" applyProtection="1">
      <alignment vertical="center"/>
      <protection locked="0"/>
    </xf>
    <xf numFmtId="3" fontId="2" fillId="4" borderId="8" xfId="2" applyNumberFormat="1" applyFont="1" applyFill="1" applyBorder="1" applyAlignment="1">
      <alignment vertical="center"/>
    </xf>
    <xf numFmtId="164" fontId="2" fillId="3" borderId="3" xfId="2" applyNumberFormat="1" applyFont="1" applyFill="1" applyBorder="1" applyAlignment="1">
      <alignment vertical="center"/>
    </xf>
    <xf numFmtId="164" fontId="2" fillId="4" borderId="2" xfId="2" applyNumberFormat="1" applyFont="1" applyFill="1" applyBorder="1" applyAlignment="1">
      <alignment vertical="center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2" fillId="2" borderId="7" xfId="2" applyFont="1" applyFill="1" applyBorder="1" applyAlignment="1" applyProtection="1">
      <alignment horizontal="center" vertical="center"/>
      <protection locked="0"/>
    </xf>
    <xf numFmtId="0" fontId="2" fillId="2" borderId="13" xfId="2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Normal_Prompt payment extract 31.03.0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>
      <selection activeCell="F10" sqref="F10"/>
    </sheetView>
  </sheetViews>
  <sheetFormatPr defaultRowHeight="15" x14ac:dyDescent="0.2"/>
  <cols>
    <col min="1" max="1" width="9.140625" style="2"/>
    <col min="2" max="2" width="9.5703125" style="2" customWidth="1"/>
    <col min="3" max="3" width="15.5703125" style="2" customWidth="1"/>
    <col min="4" max="7" width="13.28515625" style="3" customWidth="1"/>
    <col min="8" max="8" width="10.28515625" style="3" customWidth="1"/>
    <col min="9" max="9" width="17.140625" style="4" hidden="1" customWidth="1"/>
    <col min="10" max="10" width="16.42578125" style="4" hidden="1" customWidth="1"/>
    <col min="11" max="11" width="19.85546875" style="2" hidden="1" customWidth="1"/>
    <col min="12" max="12" width="16" style="2" customWidth="1"/>
    <col min="13" max="16384" width="9.140625" style="2"/>
  </cols>
  <sheetData>
    <row r="1" spans="1:12" ht="15.75" x14ac:dyDescent="0.25">
      <c r="A1" s="1" t="s">
        <v>0</v>
      </c>
    </row>
    <row r="2" spans="1:12" ht="15.75" x14ac:dyDescent="0.25">
      <c r="A2" s="37"/>
      <c r="B2" s="38"/>
      <c r="C2" s="38"/>
      <c r="D2" s="38"/>
      <c r="E2" s="38"/>
      <c r="F2" s="38"/>
      <c r="G2" s="38"/>
      <c r="H2" s="38"/>
      <c r="I2" s="5"/>
      <c r="J2" s="5"/>
    </row>
    <row r="3" spans="1:12" ht="16.5" thickBot="1" x14ac:dyDescent="0.3">
      <c r="A3" s="37" t="s">
        <v>24</v>
      </c>
      <c r="B3" s="38"/>
      <c r="C3" s="38"/>
      <c r="D3" s="38"/>
      <c r="E3" s="38"/>
      <c r="F3" s="38"/>
      <c r="G3" s="38"/>
      <c r="H3" s="38"/>
      <c r="I3" s="5"/>
      <c r="J3" s="5"/>
    </row>
    <row r="4" spans="1:12" s="1" customFormat="1" ht="63.75" customHeight="1" x14ac:dyDescent="0.25">
      <c r="A4" s="28" t="s">
        <v>1</v>
      </c>
      <c r="B4" s="29" t="s">
        <v>2</v>
      </c>
      <c r="C4" s="30" t="s">
        <v>21</v>
      </c>
      <c r="D4" s="29" t="s">
        <v>3</v>
      </c>
      <c r="E4" s="29" t="s">
        <v>4</v>
      </c>
      <c r="F4" s="29" t="s">
        <v>20</v>
      </c>
      <c r="G4" s="31" t="s">
        <v>22</v>
      </c>
      <c r="I4" s="6" t="s">
        <v>5</v>
      </c>
      <c r="J4" s="7" t="s">
        <v>6</v>
      </c>
      <c r="K4" s="7" t="s">
        <v>7</v>
      </c>
    </row>
    <row r="5" spans="1:12" s="12" customFormat="1" ht="30" customHeight="1" x14ac:dyDescent="0.25">
      <c r="A5" s="25" t="s">
        <v>8</v>
      </c>
      <c r="B5" s="27">
        <v>2022</v>
      </c>
      <c r="C5" s="8">
        <v>120</v>
      </c>
      <c r="D5" s="18">
        <v>104</v>
      </c>
      <c r="E5" s="19">
        <f>D5/C5</f>
        <v>0.8666666666666667</v>
      </c>
      <c r="F5" s="20">
        <v>120</v>
      </c>
      <c r="G5" s="32">
        <f>F5/C5</f>
        <v>1</v>
      </c>
      <c r="I5" s="9">
        <v>302141.96999999997</v>
      </c>
      <c r="J5" s="10">
        <v>260007.3</v>
      </c>
      <c r="K5" s="10">
        <v>302142</v>
      </c>
      <c r="L5" s="11"/>
    </row>
    <row r="6" spans="1:12" s="12" customFormat="1" ht="30" customHeight="1" x14ac:dyDescent="0.25">
      <c r="A6" s="25" t="s">
        <v>9</v>
      </c>
      <c r="B6" s="27">
        <v>2022</v>
      </c>
      <c r="C6" s="8">
        <v>150</v>
      </c>
      <c r="D6" s="18">
        <v>150</v>
      </c>
      <c r="E6" s="19">
        <f>D6/C6</f>
        <v>1</v>
      </c>
      <c r="F6" s="20">
        <v>150</v>
      </c>
      <c r="G6" s="32">
        <f>F6/C6</f>
        <v>1</v>
      </c>
      <c r="I6" s="9">
        <v>363081.13</v>
      </c>
      <c r="J6" s="10">
        <v>361855.1</v>
      </c>
      <c r="K6" s="10">
        <v>363081</v>
      </c>
      <c r="L6" s="11"/>
    </row>
    <row r="7" spans="1:12" s="12" customFormat="1" ht="30" customHeight="1" x14ac:dyDescent="0.25">
      <c r="A7" s="25" t="s">
        <v>10</v>
      </c>
      <c r="B7" s="27">
        <v>2022</v>
      </c>
      <c r="C7" s="8">
        <v>160</v>
      </c>
      <c r="D7" s="18">
        <v>160</v>
      </c>
      <c r="E7" s="19">
        <f t="shared" ref="E7:E17" si="0">D7/C7</f>
        <v>1</v>
      </c>
      <c r="F7" s="20">
        <v>160</v>
      </c>
      <c r="G7" s="32">
        <f t="shared" ref="G7:G17" si="1">F7/C7</f>
        <v>1</v>
      </c>
      <c r="I7" s="9">
        <v>242105.9</v>
      </c>
      <c r="J7" s="10">
        <v>238205.9</v>
      </c>
      <c r="K7" s="10">
        <v>242105.9</v>
      </c>
      <c r="L7" s="11"/>
    </row>
    <row r="8" spans="1:12" s="12" customFormat="1" ht="30" customHeight="1" x14ac:dyDescent="0.25">
      <c r="A8" s="25" t="s">
        <v>11</v>
      </c>
      <c r="B8" s="27">
        <v>2022</v>
      </c>
      <c r="C8" s="8">
        <v>133</v>
      </c>
      <c r="D8" s="18">
        <v>133</v>
      </c>
      <c r="E8" s="19">
        <f t="shared" si="0"/>
        <v>1</v>
      </c>
      <c r="F8" s="20">
        <v>133</v>
      </c>
      <c r="G8" s="32">
        <f t="shared" si="1"/>
        <v>1</v>
      </c>
      <c r="I8" s="9">
        <v>303501.49</v>
      </c>
      <c r="J8" s="10">
        <v>303405.15000000002</v>
      </c>
      <c r="K8" s="10">
        <v>303501</v>
      </c>
      <c r="L8" s="11"/>
    </row>
    <row r="9" spans="1:12" s="12" customFormat="1" ht="30" customHeight="1" x14ac:dyDescent="0.2">
      <c r="A9" s="25" t="s">
        <v>12</v>
      </c>
      <c r="B9" s="27">
        <v>2022</v>
      </c>
      <c r="C9" s="8">
        <v>170</v>
      </c>
      <c r="D9" s="18">
        <v>151</v>
      </c>
      <c r="E9" s="19">
        <f t="shared" si="0"/>
        <v>0.88823529411764701</v>
      </c>
      <c r="F9" s="20">
        <v>170</v>
      </c>
      <c r="G9" s="32">
        <f t="shared" si="1"/>
        <v>1</v>
      </c>
      <c r="I9" s="9">
        <v>204670</v>
      </c>
      <c r="J9" s="10">
        <v>204670</v>
      </c>
      <c r="K9" s="10">
        <v>204670</v>
      </c>
      <c r="L9" s="13"/>
    </row>
    <row r="10" spans="1:12" s="12" customFormat="1" ht="30" customHeight="1" x14ac:dyDescent="0.25">
      <c r="A10" s="25" t="s">
        <v>13</v>
      </c>
      <c r="B10" s="27">
        <v>2022</v>
      </c>
      <c r="C10" s="8"/>
      <c r="D10" s="18"/>
      <c r="E10" s="19" t="e">
        <f t="shared" si="0"/>
        <v>#DIV/0!</v>
      </c>
      <c r="F10" s="20"/>
      <c r="G10" s="32" t="e">
        <f t="shared" si="1"/>
        <v>#DIV/0!</v>
      </c>
      <c r="I10" s="9">
        <v>243685</v>
      </c>
      <c r="J10" s="10">
        <v>243685</v>
      </c>
      <c r="K10" s="10">
        <v>243685</v>
      </c>
      <c r="L10" s="11"/>
    </row>
    <row r="11" spans="1:12" s="12" customFormat="1" ht="30" customHeight="1" x14ac:dyDescent="0.25">
      <c r="A11" s="25" t="s">
        <v>14</v>
      </c>
      <c r="B11" s="27">
        <v>2022</v>
      </c>
      <c r="C11" s="8"/>
      <c r="D11" s="18"/>
      <c r="E11" s="19" t="e">
        <f t="shared" si="0"/>
        <v>#DIV/0!</v>
      </c>
      <c r="F11" s="20"/>
      <c r="G11" s="32" t="e">
        <f t="shared" si="1"/>
        <v>#DIV/0!</v>
      </c>
      <c r="I11" s="9"/>
      <c r="J11" s="10"/>
      <c r="K11" s="10"/>
      <c r="L11" s="11"/>
    </row>
    <row r="12" spans="1:12" s="12" customFormat="1" ht="30" customHeight="1" x14ac:dyDescent="0.25">
      <c r="A12" s="25" t="s">
        <v>15</v>
      </c>
      <c r="B12" s="27">
        <v>2022</v>
      </c>
      <c r="C12" s="8"/>
      <c r="D12" s="18"/>
      <c r="E12" s="19" t="e">
        <f t="shared" si="0"/>
        <v>#DIV/0!</v>
      </c>
      <c r="F12" s="20"/>
      <c r="G12" s="32" t="e">
        <f t="shared" si="1"/>
        <v>#DIV/0!</v>
      </c>
      <c r="I12" s="9"/>
      <c r="J12" s="10"/>
      <c r="K12" s="10"/>
    </row>
    <row r="13" spans="1:12" s="12" customFormat="1" ht="30" customHeight="1" x14ac:dyDescent="0.25">
      <c r="A13" s="25" t="s">
        <v>16</v>
      </c>
      <c r="B13" s="27">
        <v>2022</v>
      </c>
      <c r="C13" s="8"/>
      <c r="D13" s="18"/>
      <c r="E13" s="19" t="e">
        <f t="shared" si="0"/>
        <v>#DIV/0!</v>
      </c>
      <c r="F13" s="20"/>
      <c r="G13" s="32" t="e">
        <f t="shared" si="1"/>
        <v>#DIV/0!</v>
      </c>
      <c r="I13" s="9"/>
      <c r="J13" s="10"/>
      <c r="K13" s="10"/>
    </row>
    <row r="14" spans="1:12" s="12" customFormat="1" ht="30" customHeight="1" x14ac:dyDescent="0.25">
      <c r="A14" s="25" t="s">
        <v>17</v>
      </c>
      <c r="B14" s="27">
        <v>2023</v>
      </c>
      <c r="C14" s="8"/>
      <c r="D14" s="18"/>
      <c r="E14" s="19" t="e">
        <f t="shared" si="0"/>
        <v>#DIV/0!</v>
      </c>
      <c r="F14" s="20"/>
      <c r="G14" s="32" t="e">
        <f t="shared" si="1"/>
        <v>#DIV/0!</v>
      </c>
      <c r="I14" s="9"/>
      <c r="J14" s="10"/>
      <c r="K14" s="10"/>
    </row>
    <row r="15" spans="1:12" s="12" customFormat="1" ht="30" customHeight="1" x14ac:dyDescent="0.25">
      <c r="A15" s="25" t="s">
        <v>18</v>
      </c>
      <c r="B15" s="27">
        <v>2023</v>
      </c>
      <c r="C15" s="8"/>
      <c r="D15" s="18"/>
      <c r="E15" s="19" t="e">
        <f t="shared" si="0"/>
        <v>#DIV/0!</v>
      </c>
      <c r="F15" s="20"/>
      <c r="G15" s="32" t="e">
        <f t="shared" si="1"/>
        <v>#DIV/0!</v>
      </c>
      <c r="I15" s="9"/>
      <c r="J15" s="10"/>
      <c r="K15" s="10"/>
    </row>
    <row r="16" spans="1:12" s="12" customFormat="1" ht="30" customHeight="1" thickBot="1" x14ac:dyDescent="0.3">
      <c r="A16" s="26" t="s">
        <v>19</v>
      </c>
      <c r="B16" s="27">
        <v>2023</v>
      </c>
      <c r="C16" s="21"/>
      <c r="D16" s="22"/>
      <c r="E16" s="19" t="e">
        <f t="shared" si="0"/>
        <v>#DIV/0!</v>
      </c>
      <c r="F16" s="23"/>
      <c r="G16" s="32" t="e">
        <f t="shared" si="1"/>
        <v>#DIV/0!</v>
      </c>
      <c r="I16" s="9"/>
      <c r="J16" s="10"/>
      <c r="K16" s="10"/>
    </row>
    <row r="17" spans="1:11" s="16" customFormat="1" ht="31.5" customHeight="1" thickBot="1" x14ac:dyDescent="0.3">
      <c r="A17" s="39" t="s">
        <v>23</v>
      </c>
      <c r="B17" s="40"/>
      <c r="C17" s="33">
        <f>SUM(C5:C16)</f>
        <v>733</v>
      </c>
      <c r="D17" s="24">
        <f>SUM(D5:D16)</f>
        <v>698</v>
      </c>
      <c r="E17" s="35">
        <f t="shared" si="0"/>
        <v>0.95225102319236021</v>
      </c>
      <c r="F17" s="34">
        <f>SUM(F5:F16)</f>
        <v>733</v>
      </c>
      <c r="G17" s="36">
        <f t="shared" si="1"/>
        <v>1</v>
      </c>
      <c r="I17" s="14">
        <f>SUM(I5:I16)</f>
        <v>1659185.49</v>
      </c>
      <c r="J17" s="15">
        <f>SUM(J5:J16)</f>
        <v>1611828.45</v>
      </c>
      <c r="K17" s="15">
        <f>SUM(K5:K16)</f>
        <v>1659184.9</v>
      </c>
    </row>
    <row r="23" spans="1:11" x14ac:dyDescent="0.2">
      <c r="J23" s="17">
        <f>I17-J17</f>
        <v>47357.040000000037</v>
      </c>
    </row>
  </sheetData>
  <mergeCells count="3">
    <mergeCell ref="A2:H2"/>
    <mergeCell ref="A3:H3"/>
    <mergeCell ref="A17:B17"/>
  </mergeCells>
  <pageMargins left="0.7" right="0.7" top="0.75" bottom="0.75" header="0.3" footer="0.3"/>
  <pageSetup paperSize="9" scale="99" orientation="landscape" r:id="rId1"/>
  <customProperties>
    <customPr name="QAA_DRILLPATH_NODE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PONI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dugganm</dc:creator>
  <cp:lastModifiedBy>Brannigan, Mary</cp:lastModifiedBy>
  <cp:lastPrinted>2017-12-07T09:08:47Z</cp:lastPrinted>
  <dcterms:created xsi:type="dcterms:W3CDTF">2013-10-10T11:16:34Z</dcterms:created>
  <dcterms:modified xsi:type="dcterms:W3CDTF">2022-09-07T14:21:12Z</dcterms:modified>
</cp:coreProperties>
</file>