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45" yWindow="60" windowWidth="12390" windowHeight="13590" tabRatio="853" firstSheet="9" activeTab="12"/>
  </bookViews>
  <sheets>
    <sheet name="Contents" sheetId="1" r:id="rId1"/>
    <sheet name="T1 - Complaints" sheetId="2" r:id="rId2"/>
    <sheet name="T2&amp;3 - Complaints &amp; Matters" sheetId="3" r:id="rId3"/>
    <sheet name="T4- Complaint by Month" sheetId="4" r:id="rId4"/>
    <sheet name="T5 - Organisations" sheetId="5" r:id="rId5"/>
    <sheet name="T6 - Source" sheetId="6" r:id="rId6"/>
    <sheet name="T7 - Main Situations" sheetId="7" r:id="rId7"/>
    <sheet name="T8 - Police District &amp; Area" sheetId="8" r:id="rId8"/>
    <sheet name="T9 - Allegations" sheetId="9" r:id="rId9"/>
    <sheet name="T10 - Type of Allegation" sheetId="10" r:id="rId10"/>
    <sheet name="T11 -Police equipment" sheetId="11" r:id="rId11"/>
    <sheet name="T12 -  Closure" sheetId="12" r:id="rId12"/>
    <sheet name="T13 &amp; T14 - Recommendations" sheetId="13" r:id="rId13"/>
    <sheet name="T15 - T16 - Informal Resolution" sheetId="14" r:id="rId14"/>
    <sheet name="T17 - Officers" sheetId="15" r:id="rId15"/>
    <sheet name="Metadata" sheetId="16" r:id="rId16"/>
  </sheets>
  <definedNames>
    <definedName name="_xlnm.Print_Area" localSheetId="0">'Contents'!$A$1:$N$37</definedName>
    <definedName name="_xlnm.Print_Area" localSheetId="15">'Metadata'!$A$1:$P$8</definedName>
    <definedName name="_xlnm.Print_Area" localSheetId="9">'T10 - Type of Allegation'!$A$1:$G$53</definedName>
    <definedName name="_xlnm.Print_Area" localSheetId="14">'T17 - Officers'!$A$1:$K$24</definedName>
    <definedName name="_xlnm.Print_Area" localSheetId="7">'T8 - Police District &amp; Area'!#REF!</definedName>
  </definedNames>
  <calcPr fullCalcOnLoad="1"/>
</workbook>
</file>

<file path=xl/sharedStrings.xml><?xml version="1.0" encoding="utf-8"?>
<sst xmlns="http://schemas.openxmlformats.org/spreadsheetml/2006/main" count="376" uniqueCount="257">
  <si>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</si>
  <si>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</si>
  <si>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</si>
  <si>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</si>
  <si>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</si>
  <si>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</si>
  <si>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</si>
  <si>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</si>
  <si>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</si>
  <si>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</si>
  <si>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</si>
  <si>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</si>
  <si>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</si>
  <si>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</si>
  <si>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</si>
  <si>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</si>
  <si>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</si>
  <si>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Designated Civilian</t>
  </si>
  <si>
    <t>G.B Officers*</t>
  </si>
  <si>
    <t>G8*</t>
  </si>
  <si>
    <t>Northern Ireland Airport Constabulary</t>
  </si>
  <si>
    <t>Harbour Police</t>
  </si>
  <si>
    <t>Other / Unknown</t>
  </si>
  <si>
    <t>Total</t>
  </si>
  <si>
    <t>Chief Constable Referral</t>
  </si>
  <si>
    <t>Apr</t>
  </si>
  <si>
    <t>May</t>
  </si>
  <si>
    <t>Jun</t>
  </si>
  <si>
    <t>Jul</t>
  </si>
  <si>
    <t>Aug</t>
  </si>
  <si>
    <t>Sep</t>
  </si>
  <si>
    <t>Oct</t>
  </si>
  <si>
    <t>Nov</t>
  </si>
  <si>
    <t>Dec</t>
  </si>
  <si>
    <t>Jan</t>
  </si>
  <si>
    <t>Feb</t>
  </si>
  <si>
    <t>Mar</t>
  </si>
  <si>
    <t>Subtotal</t>
  </si>
  <si>
    <t>Other</t>
  </si>
  <si>
    <t>Arrest</t>
  </si>
  <si>
    <t>Search</t>
  </si>
  <si>
    <t>Parade/ Demonstration</t>
  </si>
  <si>
    <t>Historic Investigation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</si>
  <si>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</si>
  <si>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</si>
  <si>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</si>
  <si>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</si>
  <si>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</si>
  <si>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</si>
  <si>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</si>
  <si>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</si>
  <si>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</si>
  <si>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</si>
  <si>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</si>
  <si>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</si>
  <si>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</si>
  <si>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</si>
  <si>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</si>
  <si>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</si>
  <si>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</si>
  <si>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</si>
  <si>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</si>
  <si>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</si>
  <si>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</si>
  <si>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</si>
  <si>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</si>
  <si>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</si>
  <si>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</si>
  <si>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</si>
  <si>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</si>
  <si>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</si>
  <si>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</si>
  <si>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</si>
  <si>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</si>
  <si>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</si>
  <si>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</si>
  <si>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</si>
  <si>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</si>
  <si>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</si>
  <si>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</si>
  <si>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</si>
  <si>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</si>
  <si>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</si>
  <si>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</si>
  <si>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</si>
  <si>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(Chief Const Referral)</t>
  </si>
  <si>
    <t>Section 55 (OPONI call in)</t>
  </si>
  <si>
    <t>Section 55 (HET Referral)</t>
  </si>
  <si>
    <t>Section 55 (PPS Referral)</t>
  </si>
  <si>
    <t>Other Allegation</t>
  </si>
  <si>
    <t>Other – insufficient detail</t>
  </si>
  <si>
    <t>OPONI Call In/Out NFA</t>
  </si>
  <si>
    <t>Handcuffs</t>
  </si>
  <si>
    <t>CS Spray</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</si>
  <si>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</si>
  <si>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</si>
  <si>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</si>
  <si>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</si>
  <si>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</si>
  <si>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</si>
  <si>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</si>
  <si>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</si>
  <si>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</si>
  <si>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</si>
  <si>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</si>
  <si>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</si>
  <si>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</si>
  <si>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Failed</t>
  </si>
  <si>
    <t>Withdrawn</t>
  </si>
  <si>
    <t>Total Number of Allegations</t>
  </si>
  <si>
    <t>June 2013</t>
  </si>
  <si>
    <t>September 2013</t>
  </si>
  <si>
    <t>December 2013</t>
  </si>
  <si>
    <t>March 2014</t>
  </si>
  <si>
    <t>Unknown / Other Organisation</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</si>
  <si>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</si>
  <si>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Dataset Title</t>
  </si>
  <si>
    <t>Abstract</t>
  </si>
  <si>
    <t>Year of Data</t>
  </si>
  <si>
    <t>National Statistics Data</t>
  </si>
  <si>
    <t>No</t>
  </si>
  <si>
    <t>Quality Issues</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</si>
  <si>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</si>
  <si>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Use of data</t>
  </si>
  <si>
    <t>Contact details:</t>
  </si>
  <si>
    <t xml:space="preserve">Glossary: </t>
  </si>
  <si>
    <t xml:space="preserve">If you require any further information you can contact the Statistics and Research Team directly by:                                                                                                                                                                                                                                                     phone: (028) 90828669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</si>
  <si>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</si>
  <si>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</si>
  <si>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</si>
  <si>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</si>
  <si>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</si>
  <si>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</si>
  <si>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</si>
  <si>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</si>
  <si>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</si>
  <si>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</si>
  <si>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</si>
  <si>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</si>
  <si>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</si>
  <si>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</si>
  <si>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</si>
  <si>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</si>
  <si>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</si>
  <si>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</si>
  <si>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</si>
  <si>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</si>
  <si>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</si>
  <si>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</si>
  <si>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Matters referred to the Office</t>
  </si>
  <si>
    <t>Chief Constable Referral in relation to the Historical Enquries Team (HET)</t>
  </si>
  <si>
    <t>Criminal investigation</t>
  </si>
  <si>
    <t>Traffic incident</t>
  </si>
  <si>
    <t>Domestic incident</t>
  </si>
  <si>
    <t>Police enquiries</t>
  </si>
  <si>
    <t>Police equipment</t>
  </si>
  <si>
    <t>Complaints closed</t>
  </si>
  <si>
    <t>Complaint closed following initial assessment</t>
  </si>
  <si>
    <t>Not a matter for the Police Ombudsman</t>
  </si>
  <si>
    <t>Call in/Call out - no further action</t>
  </si>
  <si>
    <t>Complaints closed following initial inquiries</t>
  </si>
  <si>
    <t>Complainant did not fully engage</t>
  </si>
  <si>
    <t>Ill-founded</t>
  </si>
  <si>
    <t>Complaints resolved informally</t>
  </si>
  <si>
    <t>Informally resolved</t>
  </si>
  <si>
    <t>Locally resolved</t>
  </si>
  <si>
    <t>Complaints fully investigated</t>
  </si>
  <si>
    <t>complaint not substantiated or an issue of concern identified</t>
  </si>
  <si>
    <t>complaint substantiated or an issue of concern identified</t>
  </si>
  <si>
    <t>No prosecution recommended for Officer</t>
  </si>
  <si>
    <t>Prosecution recommended for Officer</t>
  </si>
  <si>
    <t>Number of complaints received (PSNI)</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</si>
  <si>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</si>
  <si>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</si>
  <si>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</si>
  <si>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</si>
  <si>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</si>
  <si>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</si>
  <si>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</si>
  <si>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</si>
  <si>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</si>
  <si>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</si>
  <si>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</si>
  <si>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</si>
  <si>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Table 18: Number of police officers  with three or more complaints that were formally investigated or dealt with by way of informal or local resolution</t>
  </si>
  <si>
    <t>Number of police officers  with three or more complaints that were formally investigated or dealt with by way of informal or local resolution</t>
  </si>
  <si>
    <t>Table 18</t>
  </si>
  <si>
    <t>2015/16</t>
  </si>
  <si>
    <t>Table 1: Number of complaints received, 2000/01 to 2015/16</t>
  </si>
  <si>
    <t>*1,905 additional complaints were received by the RUC/PSNI before the Office opened</t>
  </si>
  <si>
    <t>2000/01*</t>
  </si>
  <si>
    <t>Table 2: Complaints and matters received, 2011/12 to 2015/16</t>
  </si>
  <si>
    <t>Table 3: Matters referred to the Police Ombudsman, 2011/12 to 2015/16</t>
  </si>
  <si>
    <t>Table 4: Complaints received by month, 2011/12 to 2015/16</t>
  </si>
  <si>
    <t>Table 5: Complaints received by organisation, 2011/12 to 2015/16</t>
  </si>
  <si>
    <t>UK Border Force &amp; Immigration Enforcement</t>
  </si>
  <si>
    <t>National Crime Agency</t>
  </si>
  <si>
    <t>Via OPONI</t>
  </si>
  <si>
    <t>Via Police</t>
  </si>
  <si>
    <t>Via Representative</t>
  </si>
  <si>
    <t>Table 6: Source of complaints, 2011/12 to 2015/16</t>
  </si>
  <si>
    <t>Table 7: Main situation giving rise to complaints, 2011/12 to 2015/16</t>
  </si>
  <si>
    <t>Table 8: Complaints received by Policing Districts and Areas, 2011/12 to 2015/16</t>
  </si>
  <si>
    <t>Area</t>
  </si>
  <si>
    <t>District</t>
  </si>
  <si>
    <t>Belfast City</t>
  </si>
  <si>
    <t>A - Belfast City</t>
  </si>
  <si>
    <t>B - Lisburn &amp; Castlereagh City</t>
  </si>
  <si>
    <t>C - Ards &amp; North Down</t>
  </si>
  <si>
    <t>D - Newry Mourne &amp; Down</t>
  </si>
  <si>
    <t>E - Armagh City, Banbridge &amp; Craigavon</t>
  </si>
  <si>
    <t>F - Mid Ulster</t>
  </si>
  <si>
    <t>G - Fermanagh &amp; Omagh</t>
  </si>
  <si>
    <t>South</t>
  </si>
  <si>
    <t>Sub-total</t>
  </si>
  <si>
    <t>H - Derry City &amp; Strabane</t>
  </si>
  <si>
    <t>J - Causeway Coast &amp; Glens</t>
  </si>
  <si>
    <t>K - Mid &amp; East Antrim</t>
  </si>
  <si>
    <t>L - Antrim &amp; Newtownabbey</t>
  </si>
  <si>
    <t>North</t>
  </si>
  <si>
    <t>Table 9: Number of allegations received, 2001/02 to 2015/16</t>
  </si>
  <si>
    <t>Table 10: Allegations received, by type and subtype, 2011/12 to 2015/16</t>
  </si>
  <si>
    <t>Table 11: Allegations regarding the use of police equipment, 2011/12 to 2015/16</t>
  </si>
  <si>
    <t>Police Equipment Subtotal</t>
  </si>
  <si>
    <t>Table 12: Complaint closures, 2011/12 to 2015/16</t>
  </si>
  <si>
    <t>Table 13: Occassions Police Ombudsman recommended prosecution/no prosecution for an officer, 2011/12 to 2015/16</t>
  </si>
  <si>
    <t>Management Discussion</t>
  </si>
  <si>
    <t>Table 14: Occassions Police Ombudsman recommended a discipline sanction for an officer, 2011/12 to 2015/16</t>
  </si>
  <si>
    <t>Table 15: Complaints suitable for Informal Resolution (IR), 2011/12 to 2015/16</t>
  </si>
  <si>
    <t>Table 16: Outcomes of Complaints Closed by Informal Resolution, 2011/12 to 2015/16</t>
  </si>
  <si>
    <t>Table 17: Rank of officer complained about, 2011/12 to 2015/16</t>
  </si>
  <si>
    <t>June 2015</t>
  </si>
  <si>
    <t>September 2015</t>
  </si>
  <si>
    <t>December 2015</t>
  </si>
  <si>
    <t>March 2016</t>
  </si>
  <si>
    <t>Complaints and Allegations 2011/12- 2015/16</t>
  </si>
  <si>
    <t xml:space="preserve">This excel spreadsheet contains details regarding complaints (including non complaint matters) and allegations received by the Police Ombudsman's Office between 1 April 2011 and 31 March 2016. </t>
  </si>
  <si>
    <t>For detailed information on  the uses of data, please refer to the 'Annual Statistical Bulletin, 2015/16'.</t>
  </si>
  <si>
    <t xml:space="preserve">For detailed information on  the terms used in the spreadsheet, please refer to the 'Annual Statistical Bulletin, 2015/16', Appendix 3, Glossary of Terms </t>
  </si>
  <si>
    <t>Number of complaints received, 2000/01 to 2015/16</t>
  </si>
  <si>
    <t>Complaints and matters received, 2011/12 to 2015/16</t>
  </si>
  <si>
    <t>Matters referred to the Police Ombudsman, 2011/12 to 2015/16</t>
  </si>
  <si>
    <t>Complaints received by month, 2011/12 to 2015/16</t>
  </si>
  <si>
    <t>Complaints received by organisation, 2011/12 to 2015/16</t>
  </si>
  <si>
    <t>Source of complaints, 2011/12 to 2015/16</t>
  </si>
  <si>
    <t>Main situation giving rise to complaints, 2011/12 to 2015/16</t>
  </si>
  <si>
    <t>Complaints received by Policing Districts and Areas, 2011/12 to 2015/16</t>
  </si>
  <si>
    <t>Number of allegations received, 2001/02 to 2015/16</t>
  </si>
  <si>
    <t>Allegations received, by type and subtype, 2011/12 to 2015/16</t>
  </si>
  <si>
    <t>Allegations regarding the use of police equipment, 2011/12 to 2015/16</t>
  </si>
  <si>
    <t>Complaint closures, 2011/12 to 2015/16</t>
  </si>
  <si>
    <t>Occassions Police Ombudsman recommended prosecution/no prosecution for an officer, 2011/12 to 2015/16</t>
  </si>
  <si>
    <t>Occassions Police Ombudsman recommended a discipline sanction ore training/supervision for an officer, 2011/12 to 2015/16</t>
  </si>
  <si>
    <t>Complaints suitable for Informal Resolution (IR), 2011/12 to 2015/16</t>
  </si>
  <si>
    <t>Outcomes of complaints closed by Informal Resolution, 2011/12 to 2015/16</t>
  </si>
  <si>
    <t>Rank of officer complained about, 2011/12 to 2015/16</t>
  </si>
  <si>
    <t>Note: The figures in Table 14 were revised in August 2016.  This revision was made a additional information was added on to the CHS in June 2016 for recommendations made during 2015/16.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</si>
</sst>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_-;\-* #,##0.0_-;_-* &quot;-&quot;??_-;_-@_-"/>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s>
  <fonts count="58">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Arial"/>
      <family val="2"/>
    </font>
    <font>
      <b/>
      <sz val="10"/>
      <color indexed="10"/>
      <name val="Arial"/>
      <family val="2"/>
    </font>
    <font>
      <sz val="11"/>
      <color indexed="8"/>
      <name val="Arial"/>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b/>
      <sz val="10"/>
      <color theme="0"/>
      <name val="Arial"/>
      <family val="2"/>
    </font>
    <font>
      <sz val="10"/>
      <color theme="0"/>
      <name val="Arial"/>
      <family val="2"/>
    </font>
    <font>
      <b/>
      <sz val="10"/>
      <color rgb="FFFF0000"/>
      <name val="Arial"/>
      <family val="2"/>
    </font>
    <font>
      <b/>
      <sz val="10"/>
      <color rgb="FFFFFFFF"/>
      <name val="Arial"/>
      <family val="2"/>
    </font>
    <font>
      <sz val="10"/>
      <color rgb="FFFFFFFF"/>
      <name val="Arial"/>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indexed="21"/>
        <bgColor indexed="64"/>
      </patternFill>
    </fill>
    <fill>
      <patternFill patternType="solid">
        <fgColor rgb="FF007576"/>
        <bgColor indexed="64"/>
      </patternFill>
    </fill>
    <fill>
      <patternFill patternType="solid">
        <fgColor rgb="FF007672"/>
        <bgColor indexed="64"/>
      </patternFill>
    </fill>
    <fill>
      <patternFill patternType="solid">
        <fgColor rgb="FFFFFFFF"/>
        <bgColor indexed="64"/>
      </patternFill>
    </fill>
    <fill>
      <patternFill patternType="solid">
        <fgColor rgb="FF00808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6">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2" fillId="0" borderId="0" xfId="57" applyFont="1" applyFill="1" applyBorder="1">
      <alignment/>
      <protection/>
    </xf>
    <xf numFmtId="0" fontId="2" fillId="0" borderId="0" xfId="57" applyFont="1" applyFill="1" applyBorder="1" applyAlignment="1">
      <alignment horizontal="center"/>
      <protection/>
    </xf>
    <xf numFmtId="0" fontId="4" fillId="0" borderId="0" xfId="57" applyFont="1" applyFill="1" applyBorder="1">
      <alignment/>
      <protection/>
    </xf>
    <xf numFmtId="0" fontId="4" fillId="0" borderId="0" xfId="57" applyFont="1" applyFill="1" applyBorder="1" applyAlignment="1">
      <alignment horizontal="center"/>
      <protection/>
    </xf>
    <xf numFmtId="0" fontId="48" fillId="0" borderId="0" xfId="0" applyFont="1" applyAlignment="1">
      <alignment/>
    </xf>
    <xf numFmtId="0" fontId="0" fillId="0" borderId="0" xfId="0" applyAlignment="1">
      <alignment horizontal="center"/>
    </xf>
    <xf numFmtId="0" fontId="3" fillId="33" borderId="0" xfId="0" applyFont="1" applyFill="1" applyAlignment="1">
      <alignment/>
    </xf>
    <xf numFmtId="0" fontId="3" fillId="33" borderId="0" xfId="0" applyFont="1" applyFill="1" applyBorder="1" applyAlignment="1">
      <alignment/>
    </xf>
    <xf numFmtId="0" fontId="3" fillId="0" borderId="0" xfId="0" applyFont="1" applyAlignment="1">
      <alignment/>
    </xf>
    <xf numFmtId="0" fontId="3" fillId="0" borderId="0" xfId="0" applyFont="1" applyFill="1" applyBorder="1" applyAlignment="1">
      <alignment/>
    </xf>
    <xf numFmtId="0" fontId="0" fillId="0" borderId="0" xfId="0" applyBorder="1" applyAlignment="1">
      <alignment/>
    </xf>
    <xf numFmtId="0" fontId="2"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alignment/>
      <protection locked="0"/>
    </xf>
    <xf numFmtId="49" fontId="0" fillId="0" borderId="0" xfId="0" applyNumberFormat="1" applyFill="1" applyBorder="1" applyAlignment="1" applyProtection="1">
      <alignment wrapText="1"/>
      <protection locked="0"/>
    </xf>
    <xf numFmtId="49" fontId="49" fillId="0" borderId="0" xfId="0" applyNumberFormat="1" applyFont="1" applyFill="1" applyBorder="1" applyAlignment="1">
      <alignment vertical="top" wrapText="1"/>
    </xf>
    <xf numFmtId="0" fontId="2" fillId="0" borderId="0" xfId="0" applyFont="1" applyFill="1" applyAlignment="1">
      <alignment vertical="center"/>
    </xf>
    <xf numFmtId="0" fontId="3" fillId="33" borderId="0" xfId="0" applyFont="1" applyFill="1" applyBorder="1" applyAlignment="1">
      <alignment vertical="center"/>
    </xf>
    <xf numFmtId="0" fontId="3" fillId="0" borderId="0" xfId="63" applyFont="1" applyFill="1" applyBorder="1" applyAlignment="1">
      <alignment/>
      <protection/>
    </xf>
    <xf numFmtId="0" fontId="2" fillId="0" borderId="0" xfId="63" applyFont="1" applyFill="1" applyBorder="1" applyAlignment="1">
      <alignment/>
      <protection/>
    </xf>
    <xf numFmtId="0" fontId="2" fillId="0" borderId="0" xfId="0" applyFont="1" applyFill="1" applyAlignment="1">
      <alignment/>
    </xf>
    <xf numFmtId="0" fontId="50" fillId="0" borderId="0" xfId="0" applyFont="1" applyFill="1" applyAlignment="1">
      <alignment/>
    </xf>
    <xf numFmtId="0" fontId="50" fillId="0" borderId="0" xfId="0" applyFont="1" applyAlignment="1">
      <alignment/>
    </xf>
    <xf numFmtId="0" fontId="50" fillId="0" borderId="0" xfId="0" applyFont="1" applyAlignment="1">
      <alignment/>
    </xf>
    <xf numFmtId="0" fontId="2" fillId="0" borderId="0" xfId="61" applyNumberFormat="1" applyFont="1" applyFill="1" applyBorder="1" applyAlignment="1">
      <alignment wrapText="1"/>
      <protection/>
    </xf>
    <xf numFmtId="0" fontId="2" fillId="0" borderId="0" xfId="61" applyFont="1" applyFill="1" applyBorder="1" applyAlignment="1">
      <alignment/>
      <protection/>
    </xf>
    <xf numFmtId="0" fontId="51" fillId="0" borderId="0" xfId="0" applyFont="1" applyAlignment="1">
      <alignment wrapText="1"/>
    </xf>
    <xf numFmtId="0" fontId="42" fillId="0" borderId="0" xfId="53" applyAlignment="1" applyProtection="1">
      <alignment/>
      <protection/>
    </xf>
    <xf numFmtId="0" fontId="2" fillId="33" borderId="0" xfId="0" applyFont="1" applyFill="1" applyBorder="1" applyAlignment="1">
      <alignment horizontal="center"/>
    </xf>
    <xf numFmtId="3" fontId="2" fillId="0" borderId="0" xfId="0" applyNumberFormat="1" applyFont="1" applyBorder="1" applyAlignment="1">
      <alignment horizontal="right"/>
    </xf>
    <xf numFmtId="3" fontId="2" fillId="33" borderId="0" xfId="0" applyNumberFormat="1" applyFont="1" applyFill="1" applyBorder="1" applyAlignment="1">
      <alignment horizontal="right"/>
    </xf>
    <xf numFmtId="3" fontId="2" fillId="34" borderId="0" xfId="0" applyNumberFormat="1" applyFont="1" applyFill="1" applyBorder="1" applyAlignment="1">
      <alignment horizontal="right"/>
    </xf>
    <xf numFmtId="3" fontId="4" fillId="35" borderId="10" xfId="0" applyNumberFormat="1" applyFont="1" applyFill="1" applyBorder="1" applyAlignment="1">
      <alignment wrapText="1"/>
    </xf>
    <xf numFmtId="3" fontId="2" fillId="0" borderId="11" xfId="0" applyNumberFormat="1" applyFont="1" applyBorder="1" applyAlignment="1">
      <alignment/>
    </xf>
    <xf numFmtId="3" fontId="2" fillId="33" borderId="12" xfId="0" applyNumberFormat="1" applyFont="1" applyFill="1" applyBorder="1" applyAlignment="1">
      <alignment horizontal="right"/>
    </xf>
    <xf numFmtId="3" fontId="2" fillId="34" borderId="11" xfId="0" applyNumberFormat="1" applyFont="1" applyFill="1" applyBorder="1" applyAlignment="1">
      <alignment/>
    </xf>
    <xf numFmtId="3" fontId="2" fillId="34" borderId="12" xfId="0" applyNumberFormat="1" applyFont="1" applyFill="1" applyBorder="1" applyAlignment="1">
      <alignment horizontal="right"/>
    </xf>
    <xf numFmtId="3" fontId="4" fillId="35" borderId="13" xfId="0" applyNumberFormat="1" applyFont="1" applyFill="1" applyBorder="1" applyAlignment="1">
      <alignment/>
    </xf>
    <xf numFmtId="3" fontId="4" fillId="35" borderId="14" xfId="0" applyNumberFormat="1" applyFont="1" applyFill="1" applyBorder="1" applyAlignment="1">
      <alignment horizontal="right"/>
    </xf>
    <xf numFmtId="3" fontId="4" fillId="35" borderId="15" xfId="0" applyNumberFormat="1" applyFont="1" applyFill="1" applyBorder="1" applyAlignment="1">
      <alignment horizontal="right"/>
    </xf>
    <xf numFmtId="3" fontId="4" fillId="35" borderId="10" xfId="0" applyNumberFormat="1" applyFont="1" applyFill="1" applyBorder="1" applyAlignment="1">
      <alignment/>
    </xf>
    <xf numFmtId="3" fontId="4" fillId="35" borderId="16" xfId="0" applyNumberFormat="1" applyFont="1" applyFill="1" applyBorder="1" applyAlignment="1">
      <alignment horizontal="right"/>
    </xf>
    <xf numFmtId="3" fontId="4" fillId="35" borderId="17"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4" xfId="0" applyNumberFormat="1" applyFont="1" applyFill="1" applyBorder="1" applyAlignment="1">
      <alignment horizontal="right"/>
    </xf>
    <xf numFmtId="3" fontId="2" fillId="0" borderId="14" xfId="0" applyNumberFormat="1" applyFont="1" applyFill="1" applyBorder="1" applyAlignment="1" quotePrefix="1">
      <alignment horizontal="right"/>
    </xf>
    <xf numFmtId="0" fontId="4" fillId="35" borderId="10" xfId="0" applyFont="1" applyFill="1" applyBorder="1" applyAlignment="1">
      <alignment wrapText="1"/>
    </xf>
    <xf numFmtId="0" fontId="4" fillId="35" borderId="16" xfId="0" applyFont="1" applyFill="1" applyBorder="1" applyAlignment="1">
      <alignment horizontal="right" wrapText="1"/>
    </xf>
    <xf numFmtId="0" fontId="4" fillId="35" borderId="17" xfId="0" applyFont="1" applyFill="1" applyBorder="1" applyAlignment="1">
      <alignment horizontal="right" wrapText="1"/>
    </xf>
    <xf numFmtId="0" fontId="2" fillId="0" borderId="11" xfId="0" applyFont="1" applyBorder="1" applyAlignment="1">
      <alignment/>
    </xf>
    <xf numFmtId="0" fontId="2" fillId="34" borderId="11" xfId="0" applyFont="1" applyFill="1" applyBorder="1" applyAlignment="1">
      <alignment/>
    </xf>
    <xf numFmtId="0" fontId="4" fillId="35" borderId="13" xfId="0" applyFont="1" applyFill="1" applyBorder="1" applyAlignment="1">
      <alignment/>
    </xf>
    <xf numFmtId="0" fontId="4" fillId="35" borderId="10" xfId="0" applyFont="1" applyFill="1" applyBorder="1" applyAlignment="1">
      <alignment horizontal="left" wrapText="1"/>
    </xf>
    <xf numFmtId="0" fontId="4" fillId="35" borderId="17" xfId="0" applyFont="1" applyFill="1" applyBorder="1" applyAlignment="1">
      <alignment horizontal="center" wrapText="1"/>
    </xf>
    <xf numFmtId="0" fontId="2" fillId="33" borderId="11" xfId="0" applyFont="1" applyFill="1" applyBorder="1" applyAlignment="1">
      <alignment horizontal="left" wrapText="1"/>
    </xf>
    <xf numFmtId="3" fontId="2" fillId="33" borderId="12" xfId="0" applyNumberFormat="1" applyFont="1" applyFill="1" applyBorder="1" applyAlignment="1">
      <alignment horizontal="center"/>
    </xf>
    <xf numFmtId="0" fontId="2" fillId="34" borderId="11" xfId="0" applyFont="1" applyFill="1" applyBorder="1" applyAlignment="1">
      <alignment horizontal="left" wrapText="1"/>
    </xf>
    <xf numFmtId="3" fontId="2" fillId="34" borderId="12" xfId="0" applyNumberFormat="1" applyFont="1" applyFill="1" applyBorder="1" applyAlignment="1">
      <alignment horizontal="center"/>
    </xf>
    <xf numFmtId="0" fontId="2" fillId="0" borderId="11" xfId="0" applyFont="1" applyFill="1" applyBorder="1" applyAlignment="1">
      <alignment horizontal="left" wrapText="1"/>
    </xf>
    <xf numFmtId="3" fontId="2" fillId="0" borderId="12" xfId="0" applyNumberFormat="1" applyFont="1" applyFill="1" applyBorder="1" applyAlignment="1">
      <alignment horizontal="center"/>
    </xf>
    <xf numFmtId="0" fontId="2" fillId="0" borderId="13" xfId="0" applyFont="1" applyFill="1" applyBorder="1" applyAlignment="1">
      <alignment horizontal="left" wrapText="1"/>
    </xf>
    <xf numFmtId="3" fontId="2" fillId="0" borderId="15" xfId="0" applyNumberFormat="1" applyFont="1" applyFill="1" applyBorder="1" applyAlignment="1">
      <alignment horizontal="center"/>
    </xf>
    <xf numFmtId="3" fontId="48" fillId="0" borderId="12" xfId="0" applyNumberFormat="1" applyFont="1" applyBorder="1" applyAlignment="1">
      <alignment horizontal="right"/>
    </xf>
    <xf numFmtId="3" fontId="48" fillId="34" borderId="12" xfId="0" applyNumberFormat="1" applyFont="1" applyFill="1" applyBorder="1" applyAlignment="1">
      <alignment horizontal="right"/>
    </xf>
    <xf numFmtId="3" fontId="48" fillId="0" borderId="15" xfId="0" applyNumberFormat="1" applyFont="1" applyBorder="1" applyAlignment="1">
      <alignment horizontal="right"/>
    </xf>
    <xf numFmtId="3" fontId="2" fillId="0" borderId="11" xfId="0" applyNumberFormat="1" applyFont="1" applyFill="1" applyBorder="1" applyAlignment="1">
      <alignment vertical="center"/>
    </xf>
    <xf numFmtId="3" fontId="2" fillId="34" borderId="11" xfId="0" applyNumberFormat="1" applyFont="1" applyFill="1" applyBorder="1" applyAlignment="1">
      <alignment vertical="center"/>
    </xf>
    <xf numFmtId="3" fontId="2" fillId="0" borderId="11" xfId="0" applyNumberFormat="1" applyFont="1" applyFill="1" applyBorder="1" applyAlignment="1">
      <alignment/>
    </xf>
    <xf numFmtId="3" fontId="2" fillId="0" borderId="0" xfId="0" applyNumberFormat="1" applyFont="1" applyFill="1" applyBorder="1" applyAlignment="1">
      <alignment horizontal="right" wrapText="1"/>
    </xf>
    <xf numFmtId="3" fontId="2" fillId="0" borderId="12" xfId="0" applyNumberFormat="1" applyFont="1" applyFill="1" applyBorder="1" applyAlignment="1">
      <alignment horizontal="right" wrapText="1"/>
    </xf>
    <xf numFmtId="3" fontId="2" fillId="34" borderId="11" xfId="0" applyNumberFormat="1" applyFont="1" applyFill="1" applyBorder="1" applyAlignment="1">
      <alignment/>
    </xf>
    <xf numFmtId="3" fontId="2" fillId="34" borderId="0" xfId="0" applyNumberFormat="1" applyFont="1" applyFill="1" applyBorder="1" applyAlignment="1">
      <alignment horizontal="right" wrapText="1"/>
    </xf>
    <xf numFmtId="3" fontId="2" fillId="34" borderId="12" xfId="0" applyNumberFormat="1" applyFont="1" applyFill="1" applyBorder="1" applyAlignment="1">
      <alignment horizontal="right" wrapText="1"/>
    </xf>
    <xf numFmtId="3" fontId="4" fillId="35" borderId="13" xfId="0" applyNumberFormat="1" applyFont="1" applyFill="1" applyBorder="1" applyAlignment="1">
      <alignment wrapText="1"/>
    </xf>
    <xf numFmtId="3" fontId="4" fillId="35" borderId="14" xfId="0" applyNumberFormat="1" applyFont="1" applyFill="1" applyBorder="1" applyAlignment="1">
      <alignment horizontal="right" wrapText="1"/>
    </xf>
    <xf numFmtId="3" fontId="4" fillId="35" borderId="15" xfId="0" applyNumberFormat="1" applyFont="1" applyFill="1" applyBorder="1" applyAlignment="1">
      <alignment horizontal="right" wrapText="1"/>
    </xf>
    <xf numFmtId="3" fontId="4" fillId="35" borderId="13" xfId="0" applyNumberFormat="1" applyFont="1" applyFill="1" applyBorder="1" applyAlignment="1">
      <alignment/>
    </xf>
    <xf numFmtId="3" fontId="2" fillId="0" borderId="12" xfId="0" applyNumberFormat="1" applyFont="1" applyFill="1" applyBorder="1" applyAlignment="1">
      <alignment horizontal="right"/>
    </xf>
    <xf numFmtId="3" fontId="4" fillId="36" borderId="10" xfId="0" applyNumberFormat="1" applyFont="1" applyFill="1" applyBorder="1" applyAlignment="1">
      <alignment/>
    </xf>
    <xf numFmtId="0" fontId="8" fillId="33" borderId="0" xfId="0" applyFont="1" applyFill="1" applyBorder="1" applyAlignment="1">
      <alignment horizontal="left"/>
    </xf>
    <xf numFmtId="0" fontId="2" fillId="33" borderId="0" xfId="0" applyFont="1" applyFill="1" applyBorder="1" applyAlignment="1">
      <alignment/>
    </xf>
    <xf numFmtId="0" fontId="4" fillId="35" borderId="17" xfId="0" applyFont="1" applyFill="1" applyBorder="1" applyAlignment="1">
      <alignment horizontal="center"/>
    </xf>
    <xf numFmtId="0" fontId="2" fillId="34" borderId="11" xfId="0" applyFont="1" applyFill="1" applyBorder="1" applyAlignment="1">
      <alignment horizontal="left"/>
    </xf>
    <xf numFmtId="0" fontId="2" fillId="0" borderId="0" xfId="0" applyFont="1" applyFill="1" applyBorder="1" applyAlignment="1">
      <alignment horizontal="left" vertical="center" wrapText="1"/>
    </xf>
    <xf numFmtId="0" fontId="5" fillId="0" borderId="0" xfId="62" applyFont="1" applyFill="1" applyBorder="1" applyAlignment="1">
      <alignment horizontal="left" vertical="top" wrapText="1"/>
      <protection/>
    </xf>
    <xf numFmtId="0" fontId="5" fillId="0" borderId="0" xfId="62" applyFont="1" applyFill="1" applyBorder="1" applyAlignment="1">
      <alignment horizontal="left" wrapText="1"/>
      <protection/>
    </xf>
    <xf numFmtId="3" fontId="5" fillId="0" borderId="0" xfId="62" applyNumberFormat="1" applyFont="1" applyFill="1" applyBorder="1" applyAlignment="1">
      <alignment horizontal="right" vertical="center" wrapText="1"/>
      <protection/>
    </xf>
    <xf numFmtId="3" fontId="5" fillId="0" borderId="12" xfId="62" applyNumberFormat="1" applyFont="1" applyFill="1" applyBorder="1" applyAlignment="1">
      <alignment horizontal="right" vertical="center" wrapText="1"/>
      <protection/>
    </xf>
    <xf numFmtId="3" fontId="5" fillId="0" borderId="0" xfId="62" applyNumberFormat="1" applyFont="1" applyFill="1" applyBorder="1" applyAlignment="1">
      <alignment horizontal="right" vertical="center"/>
      <protection/>
    </xf>
    <xf numFmtId="3" fontId="5" fillId="0" borderId="12" xfId="62" applyNumberFormat="1" applyFont="1" applyFill="1" applyBorder="1" applyAlignment="1">
      <alignment horizontal="right" vertical="center"/>
      <protection/>
    </xf>
    <xf numFmtId="3" fontId="2" fillId="0" borderId="12" xfId="0" applyNumberFormat="1" applyFont="1" applyFill="1" applyBorder="1" applyAlignment="1">
      <alignment horizontal="right" vertical="center"/>
    </xf>
    <xf numFmtId="3" fontId="5" fillId="0" borderId="0" xfId="62" applyNumberFormat="1" applyFont="1" applyFill="1" applyBorder="1" applyAlignment="1">
      <alignment horizontal="right"/>
      <protection/>
    </xf>
    <xf numFmtId="3" fontId="5" fillId="0" borderId="12" xfId="62" applyNumberFormat="1" applyFont="1" applyFill="1" applyBorder="1" applyAlignment="1">
      <alignment horizontal="right"/>
      <protection/>
    </xf>
    <xf numFmtId="3" fontId="5" fillId="0" borderId="0" xfId="62" applyNumberFormat="1" applyFont="1" applyFill="1" applyBorder="1" applyAlignment="1">
      <alignment horizontal="right" wrapText="1"/>
      <protection/>
    </xf>
    <xf numFmtId="3" fontId="5" fillId="0" borderId="12" xfId="62" applyNumberFormat="1" applyFont="1" applyFill="1" applyBorder="1" applyAlignment="1">
      <alignment horizontal="right" wrapText="1"/>
      <protection/>
    </xf>
    <xf numFmtId="0" fontId="4" fillId="36" borderId="10" xfId="57" applyFont="1" applyFill="1" applyBorder="1" applyAlignment="1">
      <alignment vertical="center" wrapText="1"/>
      <protection/>
    </xf>
    <xf numFmtId="0" fontId="4" fillId="36" borderId="16" xfId="57" applyFont="1" applyFill="1" applyBorder="1" applyAlignment="1">
      <alignment horizontal="left" vertical="center" wrapText="1"/>
      <protection/>
    </xf>
    <xf numFmtId="0" fontId="4" fillId="36" borderId="16" xfId="57" applyFont="1" applyFill="1" applyBorder="1" applyAlignment="1">
      <alignment horizontal="right" vertical="center" wrapText="1"/>
      <protection/>
    </xf>
    <xf numFmtId="0" fontId="4" fillId="36" borderId="17" xfId="0" applyFont="1" applyFill="1" applyBorder="1" applyAlignment="1">
      <alignment horizontal="right" vertical="center" wrapText="1"/>
    </xf>
    <xf numFmtId="3" fontId="52" fillId="36" borderId="14" xfId="62" applyNumberFormat="1" applyFont="1" applyFill="1" applyBorder="1" applyAlignment="1">
      <alignment horizontal="right"/>
      <protection/>
    </xf>
    <xf numFmtId="0" fontId="2" fillId="0" borderId="16" xfId="0" applyFont="1" applyFill="1" applyBorder="1" applyAlignment="1">
      <alignment horizontal="left" vertical="center" wrapText="1"/>
    </xf>
    <xf numFmtId="3" fontId="5" fillId="0" borderId="16" xfId="62" applyNumberFormat="1" applyFont="1" applyFill="1" applyBorder="1" applyAlignment="1">
      <alignment horizontal="right" vertical="center" wrapText="1"/>
      <protection/>
    </xf>
    <xf numFmtId="3" fontId="5" fillId="0" borderId="17" xfId="62" applyNumberFormat="1" applyFont="1" applyFill="1" applyBorder="1" applyAlignment="1">
      <alignment horizontal="right" vertical="center" wrapText="1"/>
      <protection/>
    </xf>
    <xf numFmtId="0" fontId="52" fillId="36" borderId="14" xfId="62" applyFont="1" applyFill="1" applyBorder="1" applyAlignment="1">
      <alignment horizontal="left" vertical="center" wrapText="1"/>
      <protection/>
    </xf>
    <xf numFmtId="3" fontId="52" fillId="36" borderId="14" xfId="62" applyNumberFormat="1" applyFont="1" applyFill="1" applyBorder="1" applyAlignment="1">
      <alignment horizontal="right" vertical="center"/>
      <protection/>
    </xf>
    <xf numFmtId="3" fontId="52" fillId="36" borderId="15" xfId="62" applyNumberFormat="1" applyFont="1" applyFill="1" applyBorder="1" applyAlignment="1">
      <alignment horizontal="right" vertical="center"/>
      <protection/>
    </xf>
    <xf numFmtId="3" fontId="53" fillId="37" borderId="14" xfId="62" applyNumberFormat="1" applyFont="1" applyFill="1" applyBorder="1" applyAlignment="1">
      <alignment horizontal="right"/>
      <protection/>
    </xf>
    <xf numFmtId="3" fontId="53" fillId="37" borderId="15" xfId="62" applyNumberFormat="1" applyFont="1" applyFill="1" applyBorder="1" applyAlignment="1">
      <alignment horizontal="right"/>
      <protection/>
    </xf>
    <xf numFmtId="3" fontId="53" fillId="36" borderId="14" xfId="62" applyNumberFormat="1" applyFont="1" applyFill="1" applyBorder="1" applyAlignment="1">
      <alignment horizontal="right"/>
      <protection/>
    </xf>
    <xf numFmtId="3" fontId="53" fillId="36" borderId="15" xfId="62" applyNumberFormat="1" applyFont="1" applyFill="1" applyBorder="1" applyAlignment="1">
      <alignment horizontal="right"/>
      <protection/>
    </xf>
    <xf numFmtId="3" fontId="4" fillId="35" borderId="13"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4" fillId="35" borderId="14" xfId="0" applyNumberFormat="1" applyFont="1" applyFill="1" applyBorder="1" applyAlignment="1">
      <alignment horizontal="right" vertical="center"/>
    </xf>
    <xf numFmtId="3" fontId="4" fillId="35" borderId="15" xfId="0" applyNumberFormat="1" applyFont="1" applyFill="1" applyBorder="1" applyAlignment="1">
      <alignment horizontal="right" vertical="center"/>
    </xf>
    <xf numFmtId="3" fontId="2" fillId="34" borderId="0" xfId="0" applyNumberFormat="1" applyFont="1" applyFill="1" applyBorder="1" applyAlignment="1">
      <alignment horizontal="right" vertical="center"/>
    </xf>
    <xf numFmtId="3" fontId="2" fillId="34" borderId="12" xfId="0" applyNumberFormat="1" applyFont="1" applyFill="1" applyBorder="1" applyAlignment="1">
      <alignment horizontal="right" vertical="center"/>
    </xf>
    <xf numFmtId="0" fontId="3" fillId="33" borderId="0" xfId="0" applyFont="1" applyFill="1" applyBorder="1" applyAlignment="1">
      <alignment/>
    </xf>
    <xf numFmtId="0" fontId="54" fillId="33" borderId="0" xfId="0" applyFont="1" applyFill="1" applyBorder="1" applyAlignment="1">
      <alignment horizontal="center"/>
    </xf>
    <xf numFmtId="0" fontId="2" fillId="34" borderId="0" xfId="0" applyFont="1" applyFill="1" applyBorder="1" applyAlignment="1">
      <alignment horizontal="left" vertical="center" wrapText="1"/>
    </xf>
    <xf numFmtId="3" fontId="5" fillId="34" borderId="0" xfId="62" applyNumberFormat="1" applyFont="1" applyFill="1" applyBorder="1" applyAlignment="1">
      <alignment horizontal="right" vertical="center"/>
      <protection/>
    </xf>
    <xf numFmtId="3" fontId="5" fillId="34" borderId="12" xfId="62" applyNumberFormat="1" applyFont="1" applyFill="1" applyBorder="1" applyAlignment="1">
      <alignment horizontal="right" vertical="center"/>
      <protection/>
    </xf>
    <xf numFmtId="3" fontId="5" fillId="34" borderId="0" xfId="62" applyNumberFormat="1" applyFont="1" applyFill="1" applyBorder="1" applyAlignment="1">
      <alignment horizontal="right" vertical="center" wrapText="1"/>
      <protection/>
    </xf>
    <xf numFmtId="3" fontId="5" fillId="34" borderId="12" xfId="62" applyNumberFormat="1" applyFont="1" applyFill="1" applyBorder="1" applyAlignment="1">
      <alignment horizontal="right" vertical="center" wrapText="1"/>
      <protection/>
    </xf>
    <xf numFmtId="0" fontId="5" fillId="34" borderId="0" xfId="62" applyFont="1" applyFill="1" applyBorder="1" applyAlignment="1">
      <alignment horizontal="left" vertical="top" wrapText="1"/>
      <protection/>
    </xf>
    <xf numFmtId="3" fontId="5" fillId="34" borderId="0" xfId="62" applyNumberFormat="1" applyFont="1" applyFill="1" applyBorder="1" applyAlignment="1">
      <alignment horizontal="right" wrapText="1"/>
      <protection/>
    </xf>
    <xf numFmtId="3" fontId="5" fillId="34" borderId="12" xfId="62" applyNumberFormat="1" applyFont="1" applyFill="1" applyBorder="1" applyAlignment="1">
      <alignment horizontal="right" wrapText="1"/>
      <protection/>
    </xf>
    <xf numFmtId="3" fontId="5" fillId="34" borderId="0" xfId="62" applyNumberFormat="1" applyFont="1" applyFill="1" applyBorder="1" applyAlignment="1">
      <alignment horizontal="right"/>
      <protection/>
    </xf>
    <xf numFmtId="3" fontId="5" fillId="34" borderId="12" xfId="62" applyNumberFormat="1" applyFont="1" applyFill="1" applyBorder="1" applyAlignment="1">
      <alignment horizontal="right"/>
      <protection/>
    </xf>
    <xf numFmtId="0" fontId="5" fillId="34" borderId="0" xfId="62" applyFont="1" applyFill="1" applyBorder="1" applyAlignment="1">
      <alignment horizontal="left" wrapText="1"/>
      <protection/>
    </xf>
    <xf numFmtId="0" fontId="50" fillId="0" borderId="18" xfId="0" applyFont="1" applyBorder="1" applyAlignment="1">
      <alignment/>
    </xf>
    <xf numFmtId="0" fontId="50" fillId="0" borderId="0" xfId="0" applyFont="1" applyAlignment="1">
      <alignment horizontal="right"/>
    </xf>
    <xf numFmtId="0" fontId="50" fillId="0" borderId="19" xfId="0" applyFont="1" applyBorder="1" applyAlignment="1">
      <alignment horizontal="right"/>
    </xf>
    <xf numFmtId="0" fontId="50" fillId="27" borderId="18" xfId="0" applyFont="1" applyFill="1" applyBorder="1" applyAlignment="1">
      <alignment/>
    </xf>
    <xf numFmtId="0" fontId="50" fillId="27" borderId="0" xfId="0" applyFont="1" applyFill="1" applyAlignment="1">
      <alignment horizontal="right"/>
    </xf>
    <xf numFmtId="0" fontId="50" fillId="27" borderId="19" xfId="0" applyFont="1" applyFill="1" applyBorder="1" applyAlignment="1">
      <alignment horizontal="right"/>
    </xf>
    <xf numFmtId="0" fontId="50" fillId="36" borderId="20" xfId="0" applyFont="1" applyFill="1" applyBorder="1" applyAlignment="1">
      <alignment/>
    </xf>
    <xf numFmtId="0" fontId="55" fillId="36" borderId="21" xfId="0" applyFont="1" applyFill="1" applyBorder="1" applyAlignment="1">
      <alignment horizontal="right" wrapText="1"/>
    </xf>
    <xf numFmtId="0" fontId="55" fillId="36" borderId="22" xfId="0" applyFont="1" applyFill="1" applyBorder="1" applyAlignment="1">
      <alignment horizontal="right" wrapText="1"/>
    </xf>
    <xf numFmtId="0" fontId="50" fillId="38" borderId="23" xfId="0" applyFont="1" applyFill="1" applyBorder="1" applyAlignment="1">
      <alignment/>
    </xf>
    <xf numFmtId="3" fontId="50" fillId="38" borderId="24" xfId="0" applyNumberFormat="1" applyFont="1" applyFill="1" applyBorder="1" applyAlignment="1">
      <alignment horizontal="right"/>
    </xf>
    <xf numFmtId="3" fontId="50" fillId="38" borderId="25" xfId="0" applyNumberFormat="1" applyFont="1" applyFill="1" applyBorder="1" applyAlignment="1">
      <alignment horizontal="right"/>
    </xf>
    <xf numFmtId="0" fontId="56" fillId="36" borderId="18" xfId="0" applyFont="1" applyFill="1" applyBorder="1" applyAlignment="1">
      <alignment/>
    </xf>
    <xf numFmtId="0" fontId="56" fillId="36" borderId="0" xfId="0" applyFont="1" applyFill="1" applyAlignment="1">
      <alignment horizontal="right"/>
    </xf>
    <xf numFmtId="0" fontId="56" fillId="36" borderId="19" xfId="0" applyFont="1" applyFill="1" applyBorder="1" applyAlignment="1">
      <alignment horizontal="right"/>
    </xf>
    <xf numFmtId="0" fontId="50" fillId="38" borderId="18" xfId="0" applyFont="1" applyFill="1" applyBorder="1" applyAlignment="1">
      <alignment/>
    </xf>
    <xf numFmtId="0" fontId="50" fillId="38" borderId="0" xfId="0" applyFont="1" applyFill="1" applyAlignment="1">
      <alignment horizontal="right"/>
    </xf>
    <xf numFmtId="0" fontId="50" fillId="38" borderId="19" xfId="0" applyFont="1" applyFill="1" applyBorder="1" applyAlignment="1">
      <alignment horizontal="right"/>
    </xf>
    <xf numFmtId="0" fontId="50" fillId="38" borderId="24" xfId="0" applyFont="1" applyFill="1" applyBorder="1" applyAlignment="1">
      <alignment horizontal="right"/>
    </xf>
    <xf numFmtId="0" fontId="50" fillId="38" borderId="25" xfId="0" applyFont="1" applyFill="1" applyBorder="1" applyAlignment="1">
      <alignment horizontal="right"/>
    </xf>
    <xf numFmtId="3" fontId="56" fillId="36" borderId="0" xfId="0" applyNumberFormat="1" applyFont="1" applyFill="1" applyAlignment="1">
      <alignment horizontal="right"/>
    </xf>
    <xf numFmtId="3" fontId="56" fillId="36" borderId="19" xfId="0" applyNumberFormat="1" applyFont="1" applyFill="1" applyBorder="1" applyAlignment="1">
      <alignment horizontal="right"/>
    </xf>
    <xf numFmtId="3" fontId="50" fillId="38" borderId="0" xfId="0" applyNumberFormat="1" applyFont="1" applyFill="1" applyAlignment="1">
      <alignment horizontal="right"/>
    </xf>
    <xf numFmtId="3" fontId="50" fillId="38" borderId="19" xfId="0" applyNumberFormat="1" applyFont="1" applyFill="1" applyBorder="1" applyAlignment="1">
      <alignment horizontal="right"/>
    </xf>
    <xf numFmtId="0" fontId="50" fillId="27" borderId="23" xfId="0" applyFont="1" applyFill="1" applyBorder="1" applyAlignment="1">
      <alignment/>
    </xf>
    <xf numFmtId="0" fontId="50" fillId="27" borderId="24" xfId="0" applyFont="1" applyFill="1" applyBorder="1" applyAlignment="1">
      <alignment horizontal="right"/>
    </xf>
    <xf numFmtId="0" fontId="50" fillId="27" borderId="25" xfId="0" applyFont="1" applyFill="1" applyBorder="1" applyAlignment="1">
      <alignment horizontal="right"/>
    </xf>
    <xf numFmtId="3" fontId="50" fillId="0" borderId="0" xfId="0" applyNumberFormat="1" applyFont="1" applyAlignment="1">
      <alignment horizontal="right"/>
    </xf>
    <xf numFmtId="3" fontId="2" fillId="0" borderId="0" xfId="57" applyNumberFormat="1" applyFont="1" applyFill="1" applyBorder="1" applyAlignment="1">
      <alignment horizontal="right" vertical="center"/>
      <protection/>
    </xf>
    <xf numFmtId="0" fontId="4" fillId="35" borderId="10" xfId="57" applyFont="1" applyFill="1" applyBorder="1" applyAlignment="1">
      <alignment horizontal="left" vertical="center" wrapText="1"/>
      <protection/>
    </xf>
    <xf numFmtId="0" fontId="4" fillId="35" borderId="17" xfId="57" applyFont="1" applyFill="1" applyBorder="1" applyAlignment="1">
      <alignment horizontal="right" vertical="center" wrapText="1"/>
      <protection/>
    </xf>
    <xf numFmtId="0" fontId="2" fillId="0" borderId="11" xfId="57" applyFont="1" applyFill="1" applyBorder="1" applyAlignment="1">
      <alignment vertical="center"/>
      <protection/>
    </xf>
    <xf numFmtId="3" fontId="2" fillId="0" borderId="12" xfId="57" applyNumberFormat="1" applyFont="1" applyFill="1" applyBorder="1" applyAlignment="1">
      <alignment horizontal="right" vertical="center"/>
      <protection/>
    </xf>
    <xf numFmtId="0" fontId="2" fillId="34" borderId="11" xfId="57" applyFont="1" applyFill="1" applyBorder="1" applyAlignment="1">
      <alignment vertical="center"/>
      <protection/>
    </xf>
    <xf numFmtId="3" fontId="2" fillId="34" borderId="0" xfId="57" applyNumberFormat="1" applyFont="1" applyFill="1" applyBorder="1" applyAlignment="1">
      <alignment horizontal="right" vertical="center"/>
      <protection/>
    </xf>
    <xf numFmtId="3" fontId="2" fillId="34" borderId="12" xfId="57" applyNumberFormat="1" applyFont="1" applyFill="1" applyBorder="1" applyAlignment="1">
      <alignment horizontal="right" vertical="center"/>
      <protection/>
    </xf>
    <xf numFmtId="0" fontId="2" fillId="34" borderId="13" xfId="57" applyFont="1" applyFill="1" applyBorder="1" applyAlignment="1">
      <alignment vertical="center"/>
      <protection/>
    </xf>
    <xf numFmtId="3" fontId="2" fillId="34" borderId="14" xfId="57" applyNumberFormat="1" applyFont="1" applyFill="1" applyBorder="1" applyAlignment="1">
      <alignment horizontal="right" vertical="center"/>
      <protection/>
    </xf>
    <xf numFmtId="3" fontId="2" fillId="34" borderId="15" xfId="57" applyNumberFormat="1" applyFont="1" applyFill="1" applyBorder="1" applyAlignment="1">
      <alignment horizontal="right" vertical="center"/>
      <protection/>
    </xf>
    <xf numFmtId="0" fontId="4" fillId="35" borderId="10" xfId="57" applyFont="1" applyFill="1" applyBorder="1" applyAlignment="1">
      <alignment horizontal="left" wrapText="1"/>
      <protection/>
    </xf>
    <xf numFmtId="0" fontId="2" fillId="33" borderId="11" xfId="57" applyFont="1" applyFill="1" applyBorder="1">
      <alignment/>
      <protection/>
    </xf>
    <xf numFmtId="0" fontId="4" fillId="35" borderId="13" xfId="57" applyFont="1" applyFill="1" applyBorder="1">
      <alignment/>
      <protection/>
    </xf>
    <xf numFmtId="0" fontId="4" fillId="35" borderId="16" xfId="57" applyFont="1" applyFill="1" applyBorder="1" applyAlignment="1">
      <alignment horizontal="right" wrapText="1"/>
      <protection/>
    </xf>
    <xf numFmtId="0" fontId="4" fillId="39" borderId="17" xfId="57" applyFont="1" applyFill="1" applyBorder="1" applyAlignment="1">
      <alignment horizontal="right" wrapText="1"/>
      <protection/>
    </xf>
    <xf numFmtId="0" fontId="2" fillId="33" borderId="0" xfId="57" applyFont="1" applyFill="1" applyBorder="1" applyAlignment="1">
      <alignment horizontal="right"/>
      <protection/>
    </xf>
    <xf numFmtId="0" fontId="2" fillId="33" borderId="12" xfId="59" applyFont="1" applyFill="1" applyBorder="1" applyAlignment="1">
      <alignment horizontal="right"/>
      <protection/>
    </xf>
    <xf numFmtId="0" fontId="4" fillId="35" borderId="14" xfId="57" applyFont="1" applyFill="1" applyBorder="1" applyAlignment="1">
      <alignment horizontal="right"/>
      <protection/>
    </xf>
    <xf numFmtId="0" fontId="4" fillId="35" borderId="15" xfId="57" applyFont="1" applyFill="1" applyBorder="1" applyAlignment="1">
      <alignment horizontal="right"/>
      <protection/>
    </xf>
    <xf numFmtId="0" fontId="2" fillId="0" borderId="11" xfId="57" applyFont="1" applyBorder="1">
      <alignment/>
      <protection/>
    </xf>
    <xf numFmtId="0" fontId="3" fillId="35" borderId="10" xfId="57" applyFont="1" applyFill="1" applyBorder="1" applyAlignment="1">
      <alignment horizontal="left"/>
      <protection/>
    </xf>
    <xf numFmtId="0" fontId="2" fillId="0" borderId="0" xfId="57">
      <alignment/>
      <protection/>
    </xf>
    <xf numFmtId="0" fontId="2" fillId="33" borderId="0" xfId="57" applyFont="1" applyFill="1">
      <alignment/>
      <protection/>
    </xf>
    <xf numFmtId="0" fontId="3" fillId="33" borderId="0" xfId="57" applyFont="1" applyFill="1">
      <alignment/>
      <protection/>
    </xf>
    <xf numFmtId="0" fontId="2" fillId="0" borderId="13" xfId="57" applyFont="1" applyBorder="1">
      <alignment/>
      <protection/>
    </xf>
    <xf numFmtId="0" fontId="2" fillId="34" borderId="11" xfId="57" applyFont="1" applyFill="1" applyBorder="1">
      <alignment/>
      <protection/>
    </xf>
    <xf numFmtId="3" fontId="2" fillId="0" borderId="0" xfId="57" applyNumberFormat="1" applyFont="1" applyBorder="1" applyAlignment="1">
      <alignment horizontal="right"/>
      <protection/>
    </xf>
    <xf numFmtId="3" fontId="2" fillId="0" borderId="12" xfId="57" applyNumberFormat="1" applyFont="1" applyBorder="1" applyAlignment="1">
      <alignment horizontal="right"/>
      <protection/>
    </xf>
    <xf numFmtId="3" fontId="2" fillId="34" borderId="0" xfId="57" applyNumberFormat="1" applyFont="1" applyFill="1" applyBorder="1" applyAlignment="1">
      <alignment horizontal="right"/>
      <protection/>
    </xf>
    <xf numFmtId="3" fontId="2" fillId="34" borderId="12" xfId="57" applyNumberFormat="1" applyFont="1" applyFill="1" applyBorder="1" applyAlignment="1">
      <alignment horizontal="right"/>
      <protection/>
    </xf>
    <xf numFmtId="3" fontId="2" fillId="0" borderId="14" xfId="57" applyNumberFormat="1" applyFont="1" applyBorder="1" applyAlignment="1">
      <alignment horizontal="right"/>
      <protection/>
    </xf>
    <xf numFmtId="3" fontId="2" fillId="0" borderId="15" xfId="57" applyNumberFormat="1" applyFont="1" applyBorder="1" applyAlignment="1">
      <alignment horizontal="right"/>
      <protection/>
    </xf>
    <xf numFmtId="0" fontId="3" fillId="33" borderId="0" xfId="57" applyFont="1" applyFill="1" applyBorder="1" applyAlignment="1">
      <alignment/>
      <protection/>
    </xf>
    <xf numFmtId="2" fontId="2" fillId="0" borderId="11" xfId="57" applyNumberFormat="1" applyFont="1" applyBorder="1" applyAlignment="1" quotePrefix="1">
      <alignment wrapText="1"/>
      <protection/>
    </xf>
    <xf numFmtId="2" fontId="52" fillId="36" borderId="10" xfId="57" applyNumberFormat="1" applyFont="1" applyFill="1" applyBorder="1" applyAlignment="1">
      <alignment wrapText="1"/>
      <protection/>
    </xf>
    <xf numFmtId="2" fontId="2" fillId="34" borderId="11" xfId="57" applyNumberFormat="1" applyFont="1" applyFill="1" applyBorder="1" applyAlignment="1" quotePrefix="1">
      <alignment wrapText="1"/>
      <protection/>
    </xf>
    <xf numFmtId="2" fontId="2" fillId="34" borderId="13" xfId="57" applyNumberFormat="1" applyFont="1" applyFill="1" applyBorder="1" applyAlignment="1" quotePrefix="1">
      <alignment wrapText="1"/>
      <protection/>
    </xf>
    <xf numFmtId="0" fontId="2" fillId="34" borderId="0" xfId="57" applyFont="1" applyFill="1" applyBorder="1" applyAlignment="1">
      <alignment horizontal="right"/>
      <protection/>
    </xf>
    <xf numFmtId="0" fontId="2" fillId="34" borderId="12" xfId="59" applyFont="1" applyFill="1" applyBorder="1" applyAlignment="1">
      <alignment horizontal="right"/>
      <protection/>
    </xf>
    <xf numFmtId="0" fontId="2" fillId="33" borderId="0" xfId="0" applyFont="1" applyFill="1" applyBorder="1" applyAlignment="1">
      <alignment vertical="center"/>
    </xf>
    <xf numFmtId="0" fontId="2" fillId="33" borderId="0" xfId="0" applyFont="1" applyFill="1" applyAlignment="1">
      <alignment/>
    </xf>
    <xf numFmtId="0" fontId="2" fillId="33" borderId="0" xfId="0" applyFont="1" applyFill="1" applyBorder="1" applyAlignment="1">
      <alignment/>
    </xf>
    <xf numFmtId="0" fontId="2" fillId="0" borderId="0" xfId="0" applyFont="1" applyFill="1" applyBorder="1" applyAlignment="1">
      <alignment/>
    </xf>
    <xf numFmtId="0" fontId="2" fillId="33" borderId="0" xfId="57" applyFont="1" applyFill="1" applyBorder="1" applyAlignment="1">
      <alignment/>
      <protection/>
    </xf>
    <xf numFmtId="0" fontId="2" fillId="40" borderId="11" xfId="0" applyFont="1" applyFill="1" applyBorder="1" applyAlignment="1">
      <alignment horizontal="left" wrapText="1"/>
    </xf>
    <xf numFmtId="3" fontId="2" fillId="40" borderId="12" xfId="0" applyNumberFormat="1" applyFont="1" applyFill="1" applyBorder="1" applyAlignment="1">
      <alignment horizontal="center"/>
    </xf>
    <xf numFmtId="3" fontId="2" fillId="0" borderId="11" xfId="0" applyNumberFormat="1" applyFont="1" applyFill="1" applyBorder="1" applyAlignment="1" quotePrefix="1">
      <alignment/>
    </xf>
    <xf numFmtId="3" fontId="2" fillId="34" borderId="11" xfId="0" applyNumberFormat="1" applyFont="1" applyFill="1" applyBorder="1" applyAlignment="1" quotePrefix="1">
      <alignment/>
    </xf>
    <xf numFmtId="3" fontId="2" fillId="0" borderId="13" xfId="0" applyNumberFormat="1" applyFont="1" applyFill="1" applyBorder="1" applyAlignment="1" quotePrefix="1">
      <alignment/>
    </xf>
    <xf numFmtId="3" fontId="4" fillId="36" borderId="16" xfId="0" applyNumberFormat="1" applyFont="1" applyFill="1" applyBorder="1" applyAlignment="1" quotePrefix="1">
      <alignment horizontal="right"/>
    </xf>
    <xf numFmtId="3" fontId="4" fillId="36" borderId="16" xfId="0" applyNumberFormat="1" applyFont="1" applyFill="1" applyBorder="1" applyAlignment="1" quotePrefix="1">
      <alignment horizontal="right" wrapText="1"/>
    </xf>
    <xf numFmtId="3" fontId="4" fillId="36" borderId="17" xfId="0" applyNumberFormat="1" applyFont="1" applyFill="1" applyBorder="1" applyAlignment="1" quotePrefix="1">
      <alignment horizontal="right" wrapText="1"/>
    </xf>
    <xf numFmtId="3" fontId="2" fillId="40" borderId="11" xfId="0" applyNumberFormat="1" applyFont="1" applyFill="1" applyBorder="1" applyAlignment="1">
      <alignment/>
    </xf>
    <xf numFmtId="3" fontId="2" fillId="40" borderId="0" xfId="0" applyNumberFormat="1" applyFont="1" applyFill="1" applyBorder="1" applyAlignment="1">
      <alignment horizontal="right"/>
    </xf>
    <xf numFmtId="3" fontId="2" fillId="40" borderId="12" xfId="0" applyNumberFormat="1" applyFont="1" applyFill="1" applyBorder="1" applyAlignment="1">
      <alignment horizontal="right"/>
    </xf>
    <xf numFmtId="3" fontId="0" fillId="0" borderId="0" xfId="0" applyNumberFormat="1" applyAlignment="1">
      <alignment/>
    </xf>
    <xf numFmtId="0" fontId="0" fillId="0" borderId="11" xfId="0" applyBorder="1" applyAlignment="1">
      <alignment/>
    </xf>
    <xf numFmtId="0" fontId="0" fillId="0" borderId="0" xfId="0" applyBorder="1" applyAlignment="1">
      <alignment/>
    </xf>
    <xf numFmtId="0" fontId="32" fillId="36" borderId="11" xfId="0" applyFont="1" applyFill="1" applyBorder="1" applyAlignment="1">
      <alignment/>
    </xf>
    <xf numFmtId="0" fontId="32" fillId="36" borderId="0" xfId="0" applyFont="1" applyFill="1" applyBorder="1" applyAlignment="1">
      <alignment/>
    </xf>
    <xf numFmtId="0" fontId="32" fillId="36" borderId="13" xfId="0" applyFont="1" applyFill="1" applyBorder="1" applyAlignment="1">
      <alignment/>
    </xf>
    <xf numFmtId="0" fontId="32" fillId="36" borderId="14" xfId="0" applyFont="1" applyFill="1" applyBorder="1" applyAlignment="1">
      <alignment/>
    </xf>
    <xf numFmtId="0" fontId="32" fillId="36" borderId="10" xfId="0" applyFont="1" applyFill="1" applyBorder="1" applyAlignment="1">
      <alignment/>
    </xf>
    <xf numFmtId="0" fontId="32" fillId="36" borderId="16" xfId="0" applyFont="1" applyFill="1" applyBorder="1" applyAlignment="1">
      <alignment/>
    </xf>
    <xf numFmtId="0" fontId="0" fillId="34" borderId="11" xfId="0" applyFill="1" applyBorder="1" applyAlignment="1">
      <alignment/>
    </xf>
    <xf numFmtId="0" fontId="0" fillId="34" borderId="0" xfId="0" applyFill="1" applyBorder="1" applyAlignment="1">
      <alignment/>
    </xf>
    <xf numFmtId="0" fontId="32" fillId="36" borderId="16" xfId="0" applyFont="1" applyFill="1" applyBorder="1" applyAlignment="1">
      <alignment horizontal="right"/>
    </xf>
    <xf numFmtId="0" fontId="32" fillId="36" borderId="17" xfId="0" applyFont="1" applyFill="1" applyBorder="1" applyAlignment="1">
      <alignment horizontal="right"/>
    </xf>
    <xf numFmtId="3" fontId="32" fillId="36" borderId="0" xfId="0" applyNumberFormat="1" applyFont="1" applyFill="1" applyBorder="1" applyAlignment="1">
      <alignment horizontal="right"/>
    </xf>
    <xf numFmtId="0" fontId="2" fillId="40" borderId="13" xfId="0" applyFont="1" applyFill="1" applyBorder="1" applyAlignment="1">
      <alignment horizontal="left" wrapText="1"/>
    </xf>
    <xf numFmtId="3" fontId="2" fillId="40" borderId="15" xfId="0" applyNumberFormat="1" applyFont="1" applyFill="1" applyBorder="1" applyAlignment="1">
      <alignment horizontal="center"/>
    </xf>
    <xf numFmtId="3" fontId="5" fillId="40" borderId="0" xfId="62" applyNumberFormat="1" applyFont="1" applyFill="1" applyBorder="1" applyAlignment="1">
      <alignment horizontal="right" wrapText="1"/>
      <protection/>
    </xf>
    <xf numFmtId="0" fontId="5" fillId="0" borderId="16" xfId="62" applyFont="1" applyFill="1" applyBorder="1" applyAlignment="1">
      <alignment horizontal="left" vertical="top" wrapText="1"/>
      <protection/>
    </xf>
    <xf numFmtId="3" fontId="5" fillId="0" borderId="16" xfId="62" applyNumberFormat="1" applyFont="1" applyFill="1" applyBorder="1" applyAlignment="1">
      <alignment horizontal="right" wrapText="1"/>
      <protection/>
    </xf>
    <xf numFmtId="3" fontId="5" fillId="0" borderId="17" xfId="62" applyNumberFormat="1" applyFont="1" applyFill="1" applyBorder="1" applyAlignment="1">
      <alignment horizontal="right" wrapText="1"/>
      <protection/>
    </xf>
    <xf numFmtId="3" fontId="2" fillId="40" borderId="26" xfId="62" applyNumberFormat="1" applyFont="1" applyFill="1" applyBorder="1" applyAlignment="1">
      <alignment horizontal="right"/>
      <protection/>
    </xf>
    <xf numFmtId="3" fontId="2" fillId="40" borderId="27" xfId="62" applyNumberFormat="1" applyFont="1" applyFill="1" applyBorder="1" applyAlignment="1">
      <alignment horizontal="right"/>
      <protection/>
    </xf>
    <xf numFmtId="0" fontId="3" fillId="40" borderId="11" xfId="62" applyFont="1" applyFill="1" applyBorder="1" applyAlignment="1">
      <alignment horizontal="left" vertical="center" wrapText="1"/>
      <protection/>
    </xf>
    <xf numFmtId="0" fontId="3" fillId="34" borderId="0" xfId="62" applyFont="1" applyFill="1" applyBorder="1" applyAlignment="1">
      <alignment horizontal="left" vertical="center" wrapText="1"/>
      <protection/>
    </xf>
    <xf numFmtId="3" fontId="2" fillId="34" borderId="0" xfId="62" applyNumberFormat="1" applyFont="1" applyFill="1" applyBorder="1" applyAlignment="1">
      <alignment horizontal="right"/>
      <protection/>
    </xf>
    <xf numFmtId="3" fontId="2" fillId="34" borderId="12" xfId="62" applyNumberFormat="1" applyFont="1" applyFill="1" applyBorder="1" applyAlignment="1">
      <alignment horizontal="right"/>
      <protection/>
    </xf>
    <xf numFmtId="0" fontId="3" fillId="40" borderId="26" xfId="62" applyFont="1" applyFill="1" applyBorder="1" applyAlignment="1">
      <alignment horizontal="left" vertical="top" wrapText="1"/>
      <protection/>
    </xf>
    <xf numFmtId="0" fontId="3" fillId="40" borderId="28" xfId="62" applyFont="1" applyFill="1" applyBorder="1" applyAlignment="1">
      <alignment horizontal="left" vertical="center" wrapText="1"/>
      <protection/>
    </xf>
    <xf numFmtId="0" fontId="52" fillId="37" borderId="14" xfId="62" applyFont="1" applyFill="1" applyBorder="1" applyAlignment="1">
      <alignment wrapText="1"/>
      <protection/>
    </xf>
    <xf numFmtId="0" fontId="52" fillId="36" borderId="14" xfId="62" applyFont="1" applyFill="1" applyBorder="1" applyAlignment="1">
      <alignment wrapText="1"/>
      <protection/>
    </xf>
    <xf numFmtId="3" fontId="52" fillId="36" borderId="27" xfId="62" applyNumberFormat="1" applyFont="1" applyFill="1" applyBorder="1" applyAlignment="1">
      <alignment horizontal="right"/>
      <protection/>
    </xf>
    <xf numFmtId="3" fontId="52" fillId="36" borderId="11" xfId="0" applyNumberFormat="1" applyFont="1" applyFill="1" applyBorder="1" applyAlignment="1">
      <alignment vertical="center"/>
    </xf>
    <xf numFmtId="3" fontId="52" fillId="36" borderId="0" xfId="0" applyNumberFormat="1" applyFont="1" applyFill="1" applyBorder="1" applyAlignment="1">
      <alignment horizontal="right" vertical="center"/>
    </xf>
    <xf numFmtId="3" fontId="2" fillId="40" borderId="11" xfId="0" applyNumberFormat="1" applyFont="1" applyFill="1" applyBorder="1" applyAlignment="1">
      <alignment vertical="center"/>
    </xf>
    <xf numFmtId="3" fontId="2" fillId="40" borderId="0" xfId="0" applyNumberFormat="1" applyFont="1" applyFill="1" applyBorder="1" applyAlignment="1">
      <alignment horizontal="right" vertical="center"/>
    </xf>
    <xf numFmtId="3" fontId="2" fillId="40" borderId="12" xfId="0" applyNumberFormat="1" applyFont="1" applyFill="1" applyBorder="1" applyAlignment="1">
      <alignment horizontal="right" vertical="center"/>
    </xf>
    <xf numFmtId="3" fontId="2" fillId="40" borderId="11" xfId="0" applyNumberFormat="1" applyFont="1" applyFill="1" applyBorder="1" applyAlignment="1">
      <alignment/>
    </xf>
    <xf numFmtId="3" fontId="2" fillId="40" borderId="0" xfId="0" applyNumberFormat="1" applyFont="1" applyFill="1" applyBorder="1" applyAlignment="1">
      <alignment horizontal="right" wrapText="1"/>
    </xf>
    <xf numFmtId="3" fontId="2" fillId="40" borderId="12" xfId="0" applyNumberFormat="1" applyFont="1" applyFill="1" applyBorder="1" applyAlignment="1">
      <alignment horizontal="right" wrapText="1"/>
    </xf>
    <xf numFmtId="0" fontId="2" fillId="40" borderId="0" xfId="0" applyFont="1" applyFill="1" applyBorder="1" applyAlignment="1">
      <alignment horizontal="left" vertical="center" wrapText="1"/>
    </xf>
    <xf numFmtId="3" fontId="5" fillId="40" borderId="0" xfId="62" applyNumberFormat="1" applyFont="1" applyFill="1" applyBorder="1" applyAlignment="1">
      <alignment horizontal="right" vertical="center"/>
      <protection/>
    </xf>
    <xf numFmtId="0" fontId="5" fillId="40" borderId="0" xfId="62" applyFont="1" applyFill="1" applyBorder="1" applyAlignment="1">
      <alignment horizontal="left" vertical="top" wrapText="1"/>
      <protection/>
    </xf>
    <xf numFmtId="3" fontId="5" fillId="40" borderId="12" xfId="62" applyNumberFormat="1" applyFont="1" applyFill="1" applyBorder="1" applyAlignment="1">
      <alignment horizontal="right" wrapText="1"/>
      <protection/>
    </xf>
    <xf numFmtId="3" fontId="5" fillId="40" borderId="0" xfId="62" applyNumberFormat="1" applyFont="1" applyFill="1" applyBorder="1" applyAlignment="1">
      <alignment horizontal="right"/>
      <protection/>
    </xf>
    <xf numFmtId="3" fontId="5" fillId="40" borderId="12" xfId="62" applyNumberFormat="1" applyFont="1" applyFill="1" applyBorder="1" applyAlignment="1">
      <alignment horizontal="right"/>
      <protection/>
    </xf>
    <xf numFmtId="0" fontId="56" fillId="36" borderId="18" xfId="0" applyFont="1" applyFill="1" applyBorder="1" applyAlignment="1">
      <alignment/>
    </xf>
    <xf numFmtId="0" fontId="50" fillId="38" borderId="18" xfId="0" applyFont="1" applyFill="1" applyBorder="1" applyAlignment="1">
      <alignment/>
    </xf>
    <xf numFmtId="0" fontId="50" fillId="39" borderId="10" xfId="0" applyFont="1" applyFill="1" applyBorder="1" applyAlignment="1">
      <alignment wrapText="1"/>
    </xf>
    <xf numFmtId="0" fontId="55" fillId="39" borderId="16" xfId="0" applyFont="1" applyFill="1" applyBorder="1" applyAlignment="1">
      <alignment horizontal="right"/>
    </xf>
    <xf numFmtId="0" fontId="55" fillId="39" borderId="17" xfId="0" applyFont="1" applyFill="1" applyBorder="1" applyAlignment="1">
      <alignment horizontal="right" wrapText="1"/>
    </xf>
    <xf numFmtId="0" fontId="50" fillId="0" borderId="11" xfId="0" applyFont="1" applyBorder="1" applyAlignment="1">
      <alignment wrapText="1"/>
    </xf>
    <xf numFmtId="0" fontId="50" fillId="0" borderId="0" xfId="0" applyFont="1" applyBorder="1" applyAlignment="1">
      <alignment horizontal="right" wrapText="1"/>
    </xf>
    <xf numFmtId="0" fontId="50" fillId="0" borderId="12" xfId="0" applyFont="1" applyBorder="1" applyAlignment="1">
      <alignment horizontal="right" wrapText="1"/>
    </xf>
    <xf numFmtId="0" fontId="50" fillId="27" borderId="13" xfId="0" applyFont="1" applyFill="1" applyBorder="1" applyAlignment="1">
      <alignment wrapText="1"/>
    </xf>
    <xf numFmtId="0" fontId="50" fillId="27" borderId="14" xfId="0" applyFont="1" applyFill="1" applyBorder="1" applyAlignment="1">
      <alignment horizontal="right" wrapText="1"/>
    </xf>
    <xf numFmtId="0" fontId="50" fillId="27" borderId="15" xfId="0" applyFont="1" applyFill="1" applyBorder="1" applyAlignment="1">
      <alignment horizontal="right" wrapText="1"/>
    </xf>
    <xf numFmtId="0" fontId="57" fillId="39" borderId="10" xfId="0" applyFont="1" applyFill="1" applyBorder="1" applyAlignment="1">
      <alignment wrapText="1"/>
    </xf>
    <xf numFmtId="0" fontId="50" fillId="0" borderId="11" xfId="0" applyFont="1" applyBorder="1" applyAlignment="1">
      <alignment/>
    </xf>
    <xf numFmtId="0" fontId="50" fillId="0" borderId="0" xfId="0" applyFont="1" applyBorder="1" applyAlignment="1">
      <alignment horizontal="right"/>
    </xf>
    <xf numFmtId="0" fontId="50" fillId="0" borderId="12" xfId="0" applyFont="1" applyBorder="1" applyAlignment="1">
      <alignment horizontal="right"/>
    </xf>
    <xf numFmtId="0" fontId="50" fillId="27" borderId="11" xfId="0" applyFont="1" applyFill="1" applyBorder="1" applyAlignment="1">
      <alignment/>
    </xf>
    <xf numFmtId="0" fontId="50" fillId="27" borderId="0" xfId="0" applyFont="1" applyFill="1" applyBorder="1" applyAlignment="1">
      <alignment horizontal="right"/>
    </xf>
    <xf numFmtId="0" fontId="50" fillId="27" borderId="12" xfId="0" applyFont="1" applyFill="1" applyBorder="1" applyAlignment="1">
      <alignment horizontal="right"/>
    </xf>
    <xf numFmtId="0" fontId="55" fillId="39" borderId="13" xfId="0" applyFont="1" applyFill="1" applyBorder="1" applyAlignment="1">
      <alignment/>
    </xf>
    <xf numFmtId="0" fontId="55" fillId="39" borderId="14" xfId="0" applyFont="1" applyFill="1" applyBorder="1" applyAlignment="1">
      <alignment horizontal="right"/>
    </xf>
    <xf numFmtId="0" fontId="55" fillId="39" borderId="15" xfId="0" applyFont="1" applyFill="1" applyBorder="1" applyAlignment="1">
      <alignment horizontal="right"/>
    </xf>
    <xf numFmtId="3" fontId="4" fillId="35" borderId="16" xfId="57" applyNumberFormat="1" applyFont="1" applyFill="1" applyBorder="1" applyAlignment="1" quotePrefix="1">
      <alignment horizontal="right"/>
      <protection/>
    </xf>
    <xf numFmtId="3" fontId="4" fillId="35" borderId="17" xfId="57" applyNumberFormat="1" applyFont="1" applyFill="1" applyBorder="1" applyAlignment="1" quotePrefix="1">
      <alignment horizontal="right" wrapText="1"/>
      <protection/>
    </xf>
    <xf numFmtId="1" fontId="2" fillId="34" borderId="12" xfId="57" applyNumberFormat="1" applyFont="1" applyFill="1" applyBorder="1" applyAlignment="1">
      <alignment horizontal="right"/>
      <protection/>
    </xf>
    <xf numFmtId="1" fontId="2" fillId="0" borderId="12" xfId="57" applyNumberFormat="1" applyFont="1" applyBorder="1" applyAlignment="1">
      <alignment horizontal="right"/>
      <protection/>
    </xf>
    <xf numFmtId="1" fontId="2" fillId="34" borderId="15" xfId="57" applyNumberFormat="1" applyFont="1" applyFill="1" applyBorder="1" applyAlignment="1">
      <alignment horizontal="right"/>
      <protection/>
    </xf>
    <xf numFmtId="1" fontId="55" fillId="36" borderId="17" xfId="57" applyNumberFormat="1" applyFont="1" applyFill="1" applyBorder="1" applyAlignment="1">
      <alignment horizontal="right" wrapText="1"/>
      <protection/>
    </xf>
    <xf numFmtId="3" fontId="32" fillId="36" borderId="14" xfId="0" applyNumberFormat="1" applyFont="1" applyFill="1" applyBorder="1" applyAlignment="1">
      <alignment horizontal="right"/>
    </xf>
    <xf numFmtId="3" fontId="32" fillId="36" borderId="15" xfId="0" applyNumberFormat="1" applyFont="1" applyFill="1" applyBorder="1" applyAlignment="1">
      <alignment horizontal="right"/>
    </xf>
    <xf numFmtId="3" fontId="0" fillId="34" borderId="0" xfId="0" applyNumberFormat="1" applyFill="1" applyBorder="1" applyAlignment="1">
      <alignment horizontal="right"/>
    </xf>
    <xf numFmtId="3" fontId="0" fillId="34" borderId="12" xfId="0" applyNumberFormat="1" applyFill="1" applyBorder="1" applyAlignment="1">
      <alignment horizontal="right"/>
    </xf>
    <xf numFmtId="3" fontId="0" fillId="0" borderId="0" xfId="0" applyNumberFormat="1" applyBorder="1" applyAlignment="1">
      <alignment horizontal="right"/>
    </xf>
    <xf numFmtId="3" fontId="0" fillId="0" borderId="12" xfId="0" applyNumberFormat="1" applyBorder="1" applyAlignment="1">
      <alignment horizontal="right"/>
    </xf>
    <xf numFmtId="3" fontId="32" fillId="36" borderId="12" xfId="0" applyNumberFormat="1" applyFont="1" applyFill="1" applyBorder="1" applyAlignment="1">
      <alignment horizontal="right"/>
    </xf>
    <xf numFmtId="3" fontId="52" fillId="36" borderId="12"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0" borderId="0" xfId="0" applyFont="1" applyBorder="1" applyAlignment="1">
      <alignment horizontal="left" wrapText="1"/>
    </xf>
    <xf numFmtId="0" fontId="3" fillId="0" borderId="10" xfId="62" applyFont="1" applyFill="1" applyBorder="1" applyAlignment="1">
      <alignment horizontal="left" vertical="center" wrapText="1"/>
      <protection/>
    </xf>
    <xf numFmtId="0" fontId="3" fillId="0" borderId="11"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11" xfId="62" applyFont="1" applyFill="1" applyBorder="1" applyAlignment="1">
      <alignment vertical="center" wrapText="1"/>
      <protection/>
    </xf>
    <xf numFmtId="0" fontId="3" fillId="0" borderId="11" xfId="58" applyFont="1" applyFill="1" applyBorder="1" applyAlignment="1">
      <alignment vertical="center" wrapText="1"/>
      <protection/>
    </xf>
    <xf numFmtId="0" fontId="3" fillId="0" borderId="13" xfId="0" applyFont="1" applyFill="1" applyBorder="1" applyAlignment="1">
      <alignment wrapText="1"/>
    </xf>
    <xf numFmtId="0" fontId="31" fillId="0" borderId="11" xfId="0" applyFont="1" applyFill="1" applyBorder="1" applyAlignment="1">
      <alignment horizontal="left"/>
    </xf>
    <xf numFmtId="0" fontId="31" fillId="0" borderId="13" xfId="0" applyFont="1" applyFill="1" applyBorder="1" applyAlignment="1">
      <alignment horizontal="left"/>
    </xf>
    <xf numFmtId="0" fontId="52" fillId="36" borderId="13" xfId="62" applyFont="1" applyFill="1" applyBorder="1" applyAlignment="1">
      <alignment horizontal="left" wrapText="1"/>
      <protection/>
    </xf>
    <xf numFmtId="0" fontId="52" fillId="36" borderId="14" xfId="62" applyFont="1" applyFill="1" applyBorder="1" applyAlignment="1">
      <alignment horizontal="left" wrapText="1"/>
      <protection/>
    </xf>
    <xf numFmtId="0" fontId="2" fillId="0" borderId="0" xfId="60" applyNumberFormat="1" applyFont="1" applyFill="1" applyBorder="1" applyAlignment="1">
      <alignment horizontal="left" wrapText="1"/>
      <protection/>
    </xf>
    <xf numFmtId="0" fontId="2" fillId="0" borderId="0" xfId="61" applyNumberFormat="1" applyFont="1" applyFill="1" applyBorder="1" applyAlignment="1">
      <alignment wrapText="1"/>
      <protection/>
    </xf>
    <xf numFmtId="0" fontId="2" fillId="0" borderId="0" xfId="60" applyFont="1" applyFill="1" applyBorder="1" applyAlignment="1">
      <alignment wrapText="1"/>
      <protection/>
    </xf>
    <xf numFmtId="0" fontId="51" fillId="0" borderId="0" xfId="0" applyFont="1" applyAlignment="1">
      <alignment/>
    </xf>
    <xf numFmtId="0" fontId="51" fillId="0" borderId="0" xfId="0" applyFont="1" applyAlignment="1">
      <alignment wrapText="1"/>
    </xf>
    <xf numFmtId="0" fontId="2" fillId="0" borderId="0" xfId="63" applyFont="1" applyFill="1" applyBorder="1" applyAlignment="1">
      <alignment wrapText="1"/>
      <protection/>
    </xf>
    <xf numFmtId="0" fontId="0" fillId="0" borderId="0" xfId="0"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HB_Claim_2004" xfId="60"/>
    <cellStyle name="Normal_Metadata2" xfId="61"/>
    <cellStyle name="Normal_Sheet1" xfId="62"/>
    <cellStyle name="Normal_vlametadata"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showGridLines="0" zoomScalePageLayoutView="0" workbookViewId="0" topLeftCell="A1">
      <selection activeCell="A1" sqref="A1"/>
    </sheetView>
  </sheetViews>
  <sheetFormatPr defaultColWidth="9.140625" defaultRowHeight="15"/>
  <cols>
    <col min="2" max="14" width="9.140625" style="27" customWidth="1"/>
  </cols>
  <sheetData>
    <row r="1" ht="18" customHeight="1">
      <c r="A1" s="8" t="s">
        <v>127</v>
      </c>
    </row>
    <row r="3" spans="1:2" ht="15">
      <c r="A3" s="31" t="s">
        <v>128</v>
      </c>
      <c r="B3" s="27" t="s">
        <v>239</v>
      </c>
    </row>
    <row r="5" spans="1:2" ht="15">
      <c r="A5" s="31" t="s">
        <v>129</v>
      </c>
      <c r="B5" s="27" t="s">
        <v>240</v>
      </c>
    </row>
    <row r="7" spans="1:2" ht="15">
      <c r="A7" s="31" t="s">
        <v>130</v>
      </c>
      <c r="B7" s="27" t="s">
        <v>241</v>
      </c>
    </row>
    <row r="9" spans="1:2" ht="15">
      <c r="A9" s="31" t="s">
        <v>131</v>
      </c>
      <c r="B9" s="27" t="s">
        <v>242</v>
      </c>
    </row>
    <row r="11" spans="1:2" ht="15">
      <c r="A11" s="31" t="s">
        <v>132</v>
      </c>
      <c r="B11" s="27" t="s">
        <v>243</v>
      </c>
    </row>
    <row r="13" spans="1:2" ht="15">
      <c r="A13" s="31" t="s">
        <v>133</v>
      </c>
      <c r="B13" s="201" t="s">
        <v>244</v>
      </c>
    </row>
    <row r="15" spans="1:2" ht="15">
      <c r="A15" s="31" t="s">
        <v>134</v>
      </c>
      <c r="B15" s="202" t="s">
        <v>245</v>
      </c>
    </row>
    <row r="17" spans="1:2" ht="15">
      <c r="A17" s="31" t="s">
        <v>135</v>
      </c>
      <c r="B17" s="202" t="s">
        <v>246</v>
      </c>
    </row>
    <row r="19" spans="1:2" ht="15">
      <c r="A19" s="31" t="s">
        <v>136</v>
      </c>
      <c r="B19" s="27" t="s">
        <v>247</v>
      </c>
    </row>
    <row r="21" spans="1:2" ht="15">
      <c r="A21" s="31" t="s">
        <v>137</v>
      </c>
      <c r="B21" s="202" t="s">
        <v>248</v>
      </c>
    </row>
    <row r="23" spans="1:2" ht="15">
      <c r="A23" s="31" t="s">
        <v>138</v>
      </c>
      <c r="B23" s="203" t="s">
        <v>249</v>
      </c>
    </row>
    <row r="25" spans="1:2" ht="15">
      <c r="A25" s="31" t="s">
        <v>139</v>
      </c>
      <c r="B25" s="204" t="s">
        <v>250</v>
      </c>
    </row>
    <row r="27" spans="1:2" ht="15">
      <c r="A27" s="31" t="s">
        <v>140</v>
      </c>
      <c r="B27" s="27" t="s">
        <v>251</v>
      </c>
    </row>
    <row r="29" spans="1:2" ht="15">
      <c r="A29" s="31" t="s">
        <v>141</v>
      </c>
      <c r="B29" s="27" t="s">
        <v>252</v>
      </c>
    </row>
    <row r="31" spans="1:2" ht="15">
      <c r="A31" s="31" t="s">
        <v>142</v>
      </c>
      <c r="B31" s="205" t="s">
        <v>253</v>
      </c>
    </row>
    <row r="33" spans="1:2" ht="15">
      <c r="A33" s="31" t="s">
        <v>143</v>
      </c>
      <c r="B33" s="205" t="s">
        <v>254</v>
      </c>
    </row>
    <row r="35" spans="1:2" ht="15">
      <c r="A35" s="31" t="s">
        <v>144</v>
      </c>
      <c r="B35" s="184" t="s">
        <v>255</v>
      </c>
    </row>
    <row r="36" ht="15">
      <c r="B36" s="1"/>
    </row>
    <row r="37" spans="1:2" ht="14.25" customHeight="1">
      <c r="A37" s="31" t="s">
        <v>186</v>
      </c>
      <c r="B37" s="84" t="s">
        <v>185</v>
      </c>
    </row>
  </sheetData>
  <sheetProtection/>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mp; Area'!A1" display="Table 8"/>
    <hyperlink ref="A19" location="'T9 - Allegations'!A1" display="Table 9"/>
    <hyperlink ref="A21" location="'T10 - Type of Allegation'!A1" display="Table 10"/>
    <hyperlink ref="A23" location="'T11 -Police equipment'!A1" display="Table 11"/>
    <hyperlink ref="A25" location="'T12 -  Closure'!A1" display="Table 12"/>
    <hyperlink ref="A27" location="'T13 &amp; T14 - Recommendations'!A1" display="Table 13"/>
    <hyperlink ref="A29" location="'T13 &amp; T14 - Recommendations'!A1" display="Table 14"/>
    <hyperlink ref="A31" location="'T15 - T16 - Informal Resolution'!A1" display="Table 15"/>
    <hyperlink ref="A33" location="'T15 - T16 - Informal Resolution'!A1" display="Table 16"/>
    <hyperlink ref="A35" location="'T17 - Officers'!A1" display="Table 17"/>
    <hyperlink ref="A37" location="'T17 - Officers'!A1" display="Table 1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B17" sqref="B17"/>
    </sheetView>
  </sheetViews>
  <sheetFormatPr defaultColWidth="9.140625" defaultRowHeight="15"/>
  <cols>
    <col min="1" max="1" width="36.00390625" style="0" customWidth="1"/>
    <col min="2" max="2" width="50.7109375" style="0" customWidth="1"/>
    <col min="3" max="7" width="10.7109375" style="0" customWidth="1"/>
  </cols>
  <sheetData>
    <row r="1" spans="1:7" ht="18" customHeight="1">
      <c r="A1" s="10" t="s">
        <v>221</v>
      </c>
      <c r="B1" s="2"/>
      <c r="C1" s="2"/>
      <c r="D1" s="2"/>
      <c r="E1" s="2"/>
      <c r="F1" s="2"/>
      <c r="G1" s="2"/>
    </row>
    <row r="2" spans="1:7" ht="18" customHeight="1">
      <c r="A2" s="99" t="s">
        <v>44</v>
      </c>
      <c r="B2" s="100" t="s">
        <v>52</v>
      </c>
      <c r="C2" s="101" t="s">
        <v>13</v>
      </c>
      <c r="D2" s="101" t="s">
        <v>14</v>
      </c>
      <c r="E2" s="101" t="s">
        <v>15</v>
      </c>
      <c r="F2" s="101" t="s">
        <v>145</v>
      </c>
      <c r="G2" s="102" t="s">
        <v>187</v>
      </c>
    </row>
    <row r="3" spans="1:8" ht="18" customHeight="1">
      <c r="A3" s="299" t="s">
        <v>45</v>
      </c>
      <c r="B3" s="104" t="s">
        <v>53</v>
      </c>
      <c r="C3" s="105">
        <v>1029</v>
      </c>
      <c r="D3" s="105">
        <v>948</v>
      </c>
      <c r="E3" s="105">
        <v>1166</v>
      </c>
      <c r="F3" s="105">
        <v>1274</v>
      </c>
      <c r="G3" s="106">
        <v>1129</v>
      </c>
      <c r="H3" s="217"/>
    </row>
    <row r="4" spans="1:8" ht="18" customHeight="1">
      <c r="A4" s="300"/>
      <c r="B4" s="122" t="s">
        <v>54</v>
      </c>
      <c r="C4" s="123">
        <v>363</v>
      </c>
      <c r="D4" s="123">
        <v>293</v>
      </c>
      <c r="E4" s="123">
        <v>277</v>
      </c>
      <c r="F4" s="123">
        <v>310</v>
      </c>
      <c r="G4" s="124">
        <v>299</v>
      </c>
      <c r="H4" s="217"/>
    </row>
    <row r="5" spans="1:8" ht="18" customHeight="1">
      <c r="A5" s="300"/>
      <c r="B5" s="256" t="s">
        <v>56</v>
      </c>
      <c r="C5" s="257">
        <v>130</v>
      </c>
      <c r="D5" s="257">
        <v>121</v>
      </c>
      <c r="E5" s="257">
        <v>180</v>
      </c>
      <c r="F5" s="257">
        <v>128</v>
      </c>
      <c r="G5" s="252">
        <v>116</v>
      </c>
      <c r="H5" s="217"/>
    </row>
    <row r="6" spans="1:8" ht="18" customHeight="1">
      <c r="A6" s="300"/>
      <c r="B6" s="122" t="s">
        <v>55</v>
      </c>
      <c r="C6" s="125">
        <v>20</v>
      </c>
      <c r="D6" s="125">
        <v>28</v>
      </c>
      <c r="E6" s="125">
        <v>230</v>
      </c>
      <c r="F6" s="125">
        <v>221</v>
      </c>
      <c r="G6" s="126">
        <v>138</v>
      </c>
      <c r="H6" s="217"/>
    </row>
    <row r="7" spans="1:8" ht="18" customHeight="1">
      <c r="A7" s="300"/>
      <c r="B7" s="87" t="s">
        <v>58</v>
      </c>
      <c r="C7" s="90">
        <v>1</v>
      </c>
      <c r="D7" s="90">
        <v>3</v>
      </c>
      <c r="E7" s="90">
        <v>73</v>
      </c>
      <c r="F7" s="90">
        <v>86</v>
      </c>
      <c r="G7" s="91">
        <v>92</v>
      </c>
      <c r="H7" s="217"/>
    </row>
    <row r="8" spans="1:8" ht="18" customHeight="1">
      <c r="A8" s="300"/>
      <c r="B8" s="122" t="s">
        <v>57</v>
      </c>
      <c r="C8" s="125">
        <v>0</v>
      </c>
      <c r="D8" s="125">
        <v>5</v>
      </c>
      <c r="E8" s="125">
        <v>86</v>
      </c>
      <c r="F8" s="125">
        <v>77</v>
      </c>
      <c r="G8" s="126">
        <v>41</v>
      </c>
      <c r="H8" s="217"/>
    </row>
    <row r="9" spans="1:8" ht="18" customHeight="1">
      <c r="A9" s="300"/>
      <c r="B9" s="87" t="s">
        <v>59</v>
      </c>
      <c r="C9" s="92">
        <v>624</v>
      </c>
      <c r="D9" s="92">
        <v>585</v>
      </c>
      <c r="E9" s="92">
        <v>269</v>
      </c>
      <c r="F9" s="92">
        <v>305</v>
      </c>
      <c r="G9" s="93">
        <v>285</v>
      </c>
      <c r="H9" s="217"/>
    </row>
    <row r="10" spans="1:7" ht="18" customHeight="1">
      <c r="A10" s="301"/>
      <c r="B10" s="107" t="s">
        <v>37</v>
      </c>
      <c r="C10" s="108">
        <f>SUM(C3:C9)</f>
        <v>2167</v>
      </c>
      <c r="D10" s="108">
        <f>SUM(D3:D9)</f>
        <v>1983</v>
      </c>
      <c r="E10" s="108">
        <f>SUM(E3:E9)</f>
        <v>2281</v>
      </c>
      <c r="F10" s="108">
        <f>SUM(F3:F9)</f>
        <v>2401</v>
      </c>
      <c r="G10" s="109">
        <f>SUM(G3:G9)</f>
        <v>2100</v>
      </c>
    </row>
    <row r="11" spans="1:8" ht="18" customHeight="1">
      <c r="A11" s="302" t="s">
        <v>46</v>
      </c>
      <c r="B11" s="88" t="s">
        <v>60</v>
      </c>
      <c r="C11" s="95">
        <v>887</v>
      </c>
      <c r="D11" s="95">
        <v>707</v>
      </c>
      <c r="E11" s="95">
        <v>986</v>
      </c>
      <c r="F11" s="95">
        <v>689</v>
      </c>
      <c r="G11" s="96">
        <v>591</v>
      </c>
      <c r="H11" s="217"/>
    </row>
    <row r="12" spans="1:8" ht="18" customHeight="1">
      <c r="A12" s="303"/>
      <c r="B12" s="127" t="s">
        <v>61</v>
      </c>
      <c r="C12" s="128">
        <v>755</v>
      </c>
      <c r="D12" s="128">
        <v>579</v>
      </c>
      <c r="E12" s="128">
        <v>711</v>
      </c>
      <c r="F12" s="128">
        <v>549</v>
      </c>
      <c r="G12" s="129">
        <v>462</v>
      </c>
      <c r="H12" s="217"/>
    </row>
    <row r="13" spans="1:8" ht="18" customHeight="1">
      <c r="A13" s="303"/>
      <c r="B13" s="88" t="s">
        <v>62</v>
      </c>
      <c r="C13" s="97">
        <v>241</v>
      </c>
      <c r="D13" s="97">
        <v>184</v>
      </c>
      <c r="E13" s="97">
        <v>226</v>
      </c>
      <c r="F13" s="97">
        <v>158</v>
      </c>
      <c r="G13" s="98">
        <v>152</v>
      </c>
      <c r="H13" s="217"/>
    </row>
    <row r="14" spans="1:8" ht="18" customHeight="1">
      <c r="A14" s="303"/>
      <c r="B14" s="127" t="s">
        <v>63</v>
      </c>
      <c r="C14" s="130">
        <v>36</v>
      </c>
      <c r="D14" s="130">
        <v>36</v>
      </c>
      <c r="E14" s="130">
        <v>40</v>
      </c>
      <c r="F14" s="130">
        <v>38</v>
      </c>
      <c r="G14" s="131">
        <v>24</v>
      </c>
      <c r="H14" s="217"/>
    </row>
    <row r="15" spans="1:8" ht="18" customHeight="1">
      <c r="A15" s="303"/>
      <c r="B15" s="88" t="s">
        <v>64</v>
      </c>
      <c r="C15" s="95">
        <v>33</v>
      </c>
      <c r="D15" s="95">
        <v>28</v>
      </c>
      <c r="E15" s="95">
        <v>31</v>
      </c>
      <c r="F15" s="95">
        <v>16</v>
      </c>
      <c r="G15" s="96">
        <v>10</v>
      </c>
      <c r="H15" s="217"/>
    </row>
    <row r="16" spans="1:7" ht="18" customHeight="1">
      <c r="A16" s="304"/>
      <c r="B16" s="107" t="s">
        <v>37</v>
      </c>
      <c r="C16" s="108">
        <f>SUM(C11:C15)</f>
        <v>1952</v>
      </c>
      <c r="D16" s="108">
        <f>SUM(D11:D15)</f>
        <v>1534</v>
      </c>
      <c r="E16" s="108">
        <f>SUM(E11:E15)</f>
        <v>1994</v>
      </c>
      <c r="F16" s="108">
        <f>SUM(F11:F15)</f>
        <v>1450</v>
      </c>
      <c r="G16" s="109">
        <f>SUM(G11:G15)</f>
        <v>1239</v>
      </c>
    </row>
    <row r="17" spans="1:8" ht="18" customHeight="1">
      <c r="A17" s="300" t="s">
        <v>47</v>
      </c>
      <c r="B17" s="89" t="s">
        <v>65</v>
      </c>
      <c r="C17" s="95">
        <v>137</v>
      </c>
      <c r="D17" s="95">
        <v>98</v>
      </c>
      <c r="E17" s="95">
        <v>124</v>
      </c>
      <c r="F17" s="95">
        <v>108</v>
      </c>
      <c r="G17" s="96">
        <v>91</v>
      </c>
      <c r="H17" s="217"/>
    </row>
    <row r="18" spans="1:8" ht="18" customHeight="1">
      <c r="A18" s="305"/>
      <c r="B18" s="132" t="s">
        <v>66</v>
      </c>
      <c r="C18" s="128">
        <v>92</v>
      </c>
      <c r="D18" s="128">
        <v>76</v>
      </c>
      <c r="E18" s="128">
        <v>91</v>
      </c>
      <c r="F18" s="128">
        <v>93</v>
      </c>
      <c r="G18" s="129">
        <v>76</v>
      </c>
      <c r="H18" s="217"/>
    </row>
    <row r="19" spans="1:8" ht="18" customHeight="1">
      <c r="A19" s="305"/>
      <c r="B19" s="89" t="s">
        <v>68</v>
      </c>
      <c r="C19" s="97">
        <v>73</v>
      </c>
      <c r="D19" s="97">
        <v>63</v>
      </c>
      <c r="E19" s="97">
        <v>69</v>
      </c>
      <c r="F19" s="97">
        <v>59</v>
      </c>
      <c r="G19" s="98">
        <v>39</v>
      </c>
      <c r="H19" s="217"/>
    </row>
    <row r="20" spans="1:8" ht="18" customHeight="1">
      <c r="A20" s="305"/>
      <c r="B20" s="132" t="s">
        <v>67</v>
      </c>
      <c r="C20" s="130">
        <v>58</v>
      </c>
      <c r="D20" s="130">
        <v>46</v>
      </c>
      <c r="E20" s="130">
        <v>57</v>
      </c>
      <c r="F20" s="130">
        <v>39</v>
      </c>
      <c r="G20" s="131">
        <v>35</v>
      </c>
      <c r="H20" s="217"/>
    </row>
    <row r="21" spans="1:8" ht="18" customHeight="1">
      <c r="A21" s="305"/>
      <c r="B21" s="89" t="s">
        <v>69</v>
      </c>
      <c r="C21" s="95">
        <v>15</v>
      </c>
      <c r="D21" s="95">
        <v>8</v>
      </c>
      <c r="E21" s="95">
        <v>14</v>
      </c>
      <c r="F21" s="95">
        <v>6</v>
      </c>
      <c r="G21" s="96">
        <v>6</v>
      </c>
      <c r="H21" s="217"/>
    </row>
    <row r="22" spans="1:8" ht="18" customHeight="1">
      <c r="A22" s="305"/>
      <c r="B22" s="132" t="s">
        <v>70</v>
      </c>
      <c r="C22" s="130">
        <v>248</v>
      </c>
      <c r="D22" s="130">
        <v>217</v>
      </c>
      <c r="E22" s="130">
        <v>195</v>
      </c>
      <c r="F22" s="130">
        <v>118</v>
      </c>
      <c r="G22" s="131">
        <v>131</v>
      </c>
      <c r="H22" s="217"/>
    </row>
    <row r="23" spans="1:7" ht="18" customHeight="1">
      <c r="A23" s="306"/>
      <c r="B23" s="107" t="s">
        <v>37</v>
      </c>
      <c r="C23" s="108">
        <f>SUM(C17:C22)</f>
        <v>623</v>
      </c>
      <c r="D23" s="108">
        <f>SUM(D17:D22)</f>
        <v>508</v>
      </c>
      <c r="E23" s="108">
        <f>SUM(E17:E22)</f>
        <v>550</v>
      </c>
      <c r="F23" s="108">
        <f>SUM(F17:F22)</f>
        <v>423</v>
      </c>
      <c r="G23" s="109">
        <f>SUM(G17:G22)</f>
        <v>378</v>
      </c>
    </row>
    <row r="24" spans="1:8" ht="18" customHeight="1">
      <c r="A24" s="299" t="s">
        <v>40</v>
      </c>
      <c r="B24" s="234" t="s">
        <v>71</v>
      </c>
      <c r="C24" s="235">
        <v>102</v>
      </c>
      <c r="D24" s="235">
        <v>124</v>
      </c>
      <c r="E24" s="235">
        <v>130</v>
      </c>
      <c r="F24" s="235">
        <v>160</v>
      </c>
      <c r="G24" s="236">
        <v>103</v>
      </c>
      <c r="H24" s="217"/>
    </row>
    <row r="25" spans="1:8" ht="18" customHeight="1">
      <c r="A25" s="300"/>
      <c r="B25" s="127" t="s">
        <v>72</v>
      </c>
      <c r="C25" s="128">
        <v>76</v>
      </c>
      <c r="D25" s="128">
        <v>48</v>
      </c>
      <c r="E25" s="128">
        <v>75</v>
      </c>
      <c r="F25" s="128">
        <v>50</v>
      </c>
      <c r="G25" s="129">
        <v>69</v>
      </c>
      <c r="H25" s="217"/>
    </row>
    <row r="26" spans="1:8" ht="18" customHeight="1">
      <c r="A26" s="300"/>
      <c r="B26" s="88" t="s">
        <v>73</v>
      </c>
      <c r="C26" s="95">
        <v>28</v>
      </c>
      <c r="D26" s="95">
        <v>33</v>
      </c>
      <c r="E26" s="95">
        <v>36</v>
      </c>
      <c r="F26" s="95">
        <v>41</v>
      </c>
      <c r="G26" s="96">
        <v>26</v>
      </c>
      <c r="H26" s="217"/>
    </row>
    <row r="27" spans="1:8" ht="18" customHeight="1">
      <c r="A27" s="300"/>
      <c r="B27" s="127" t="s">
        <v>74</v>
      </c>
      <c r="C27" s="130">
        <v>30</v>
      </c>
      <c r="D27" s="130">
        <v>25</v>
      </c>
      <c r="E27" s="130">
        <v>42</v>
      </c>
      <c r="F27" s="130">
        <v>28</v>
      </c>
      <c r="G27" s="131">
        <v>23</v>
      </c>
      <c r="H27" s="217"/>
    </row>
    <row r="28" spans="1:8" ht="18" customHeight="1">
      <c r="A28" s="300"/>
      <c r="B28" s="258" t="s">
        <v>75</v>
      </c>
      <c r="C28" s="233">
        <v>35</v>
      </c>
      <c r="D28" s="233">
        <v>28</v>
      </c>
      <c r="E28" s="233">
        <v>29</v>
      </c>
      <c r="F28" s="233">
        <v>30</v>
      </c>
      <c r="G28" s="259">
        <v>24</v>
      </c>
      <c r="H28" s="217"/>
    </row>
    <row r="29" spans="1:7" ht="18" customHeight="1">
      <c r="A29" s="301"/>
      <c r="B29" s="107" t="s">
        <v>37</v>
      </c>
      <c r="C29" s="108">
        <f>SUM(C24:C28)</f>
        <v>271</v>
      </c>
      <c r="D29" s="108">
        <f>SUM(D24:D28)</f>
        <v>258</v>
      </c>
      <c r="E29" s="108">
        <f>SUM(E24:E28)</f>
        <v>312</v>
      </c>
      <c r="F29" s="108">
        <f>SUM(F24:F28)</f>
        <v>309</v>
      </c>
      <c r="G29" s="109">
        <f>SUM(G24:G28)</f>
        <v>245</v>
      </c>
    </row>
    <row r="30" spans="1:7" ht="18" customHeight="1">
      <c r="A30" s="239" t="s">
        <v>177</v>
      </c>
      <c r="B30" s="240"/>
      <c r="C30" s="241">
        <v>224</v>
      </c>
      <c r="D30" s="241">
        <v>204</v>
      </c>
      <c r="E30" s="241">
        <v>234</v>
      </c>
      <c r="F30" s="241">
        <v>252</v>
      </c>
      <c r="G30" s="242">
        <v>205</v>
      </c>
    </row>
    <row r="31" spans="1:7" ht="18" customHeight="1">
      <c r="A31" s="244" t="s">
        <v>178</v>
      </c>
      <c r="B31" s="243"/>
      <c r="C31" s="237">
        <v>107</v>
      </c>
      <c r="D31" s="237">
        <v>105</v>
      </c>
      <c r="E31" s="237">
        <v>156</v>
      </c>
      <c r="F31" s="237">
        <v>127</v>
      </c>
      <c r="G31" s="238">
        <v>135</v>
      </c>
    </row>
    <row r="32" spans="1:7" ht="18" customHeight="1">
      <c r="A32" s="300" t="s">
        <v>48</v>
      </c>
      <c r="B32" s="127" t="s">
        <v>76</v>
      </c>
      <c r="C32" s="130">
        <v>93</v>
      </c>
      <c r="D32" s="130">
        <v>60</v>
      </c>
      <c r="E32" s="130">
        <v>95</v>
      </c>
      <c r="F32" s="130">
        <v>68</v>
      </c>
      <c r="G32" s="131">
        <v>47</v>
      </c>
    </row>
    <row r="33" spans="1:7" ht="18" customHeight="1">
      <c r="A33" s="300"/>
      <c r="B33" s="258" t="s">
        <v>77</v>
      </c>
      <c r="C33" s="260">
        <v>31</v>
      </c>
      <c r="D33" s="260">
        <v>50</v>
      </c>
      <c r="E33" s="260">
        <v>50</v>
      </c>
      <c r="F33" s="260">
        <v>42</v>
      </c>
      <c r="G33" s="261">
        <v>8</v>
      </c>
    </row>
    <row r="34" spans="1:7" ht="18" customHeight="1">
      <c r="A34" s="301"/>
      <c r="B34" s="107" t="s">
        <v>37</v>
      </c>
      <c r="C34" s="108">
        <f>SUM(C32:C33)</f>
        <v>124</v>
      </c>
      <c r="D34" s="108">
        <f>SUM(D32:D33)</f>
        <v>110</v>
      </c>
      <c r="E34" s="108">
        <f>SUM(E32:E33)</f>
        <v>145</v>
      </c>
      <c r="F34" s="108">
        <f>SUM(F32:F33)</f>
        <v>110</v>
      </c>
      <c r="G34" s="109">
        <f>SUM(G32:G33)</f>
        <v>55</v>
      </c>
    </row>
    <row r="35" spans="1:8" ht="18" customHeight="1">
      <c r="A35" s="300" t="s">
        <v>49</v>
      </c>
      <c r="B35" s="88" t="s">
        <v>79</v>
      </c>
      <c r="C35" s="97">
        <v>31</v>
      </c>
      <c r="D35" s="97">
        <v>25</v>
      </c>
      <c r="E35" s="97">
        <v>35</v>
      </c>
      <c r="F35" s="97">
        <v>30</v>
      </c>
      <c r="G35" s="98">
        <v>22</v>
      </c>
      <c r="H35" s="217"/>
    </row>
    <row r="36" spans="1:8" ht="18" customHeight="1">
      <c r="A36" s="300"/>
      <c r="B36" s="127" t="s">
        <v>78</v>
      </c>
      <c r="C36" s="128">
        <v>31</v>
      </c>
      <c r="D36" s="128">
        <v>27</v>
      </c>
      <c r="E36" s="128">
        <v>36</v>
      </c>
      <c r="F36" s="128">
        <v>15</v>
      </c>
      <c r="G36" s="129">
        <v>7</v>
      </c>
      <c r="H36" s="217"/>
    </row>
    <row r="37" spans="1:8" ht="18" customHeight="1">
      <c r="A37" s="300"/>
      <c r="B37" s="258" t="s">
        <v>82</v>
      </c>
      <c r="C37" s="233">
        <v>7</v>
      </c>
      <c r="D37" s="233">
        <v>13</v>
      </c>
      <c r="E37" s="233">
        <v>14</v>
      </c>
      <c r="F37" s="233">
        <v>10</v>
      </c>
      <c r="G37" s="259">
        <v>16</v>
      </c>
      <c r="H37" s="217"/>
    </row>
    <row r="38" spans="1:8" ht="18" customHeight="1">
      <c r="A38" s="300"/>
      <c r="B38" s="127" t="s">
        <v>81</v>
      </c>
      <c r="C38" s="128">
        <v>3</v>
      </c>
      <c r="D38" s="128">
        <v>8</v>
      </c>
      <c r="E38" s="128">
        <v>11</v>
      </c>
      <c r="F38" s="128">
        <v>13</v>
      </c>
      <c r="G38" s="129">
        <v>3</v>
      </c>
      <c r="H38" s="217"/>
    </row>
    <row r="39" spans="1:8" ht="18" customHeight="1">
      <c r="A39" s="300"/>
      <c r="B39" s="88" t="s">
        <v>80</v>
      </c>
      <c r="C39" s="95">
        <v>9</v>
      </c>
      <c r="D39" s="95">
        <v>4</v>
      </c>
      <c r="E39" s="95">
        <v>11</v>
      </c>
      <c r="F39" s="95">
        <v>4</v>
      </c>
      <c r="G39" s="96">
        <v>6</v>
      </c>
      <c r="H39" s="217"/>
    </row>
    <row r="40" spans="1:7" ht="18" customHeight="1">
      <c r="A40" s="301"/>
      <c r="B40" s="245" t="s">
        <v>37</v>
      </c>
      <c r="C40" s="110">
        <f>SUM(C35:C39)</f>
        <v>81</v>
      </c>
      <c r="D40" s="110">
        <f>SUM(D35:D39)</f>
        <v>77</v>
      </c>
      <c r="E40" s="110">
        <f>SUM(E35:E39)</f>
        <v>107</v>
      </c>
      <c r="F40" s="110">
        <f>SUM(F35:F39)</f>
        <v>72</v>
      </c>
      <c r="G40" s="111">
        <f>SUM(G35:G39)</f>
        <v>54</v>
      </c>
    </row>
    <row r="41" spans="1:7" ht="18" customHeight="1">
      <c r="A41" s="300" t="s">
        <v>50</v>
      </c>
      <c r="B41" s="88" t="s">
        <v>83</v>
      </c>
      <c r="C41" s="95">
        <v>53</v>
      </c>
      <c r="D41" s="95">
        <v>64</v>
      </c>
      <c r="E41" s="95">
        <v>34</v>
      </c>
      <c r="F41" s="95">
        <v>45</v>
      </c>
      <c r="G41" s="96">
        <v>31</v>
      </c>
    </row>
    <row r="42" spans="1:7" ht="18" customHeight="1">
      <c r="A42" s="300"/>
      <c r="B42" s="127" t="s">
        <v>84</v>
      </c>
      <c r="C42" s="130">
        <v>12</v>
      </c>
      <c r="D42" s="130">
        <v>5</v>
      </c>
      <c r="E42" s="130">
        <v>13</v>
      </c>
      <c r="F42" s="130">
        <v>6</v>
      </c>
      <c r="G42" s="131">
        <v>7</v>
      </c>
    </row>
    <row r="43" spans="1:7" ht="18" customHeight="1">
      <c r="A43" s="301"/>
      <c r="B43" s="246" t="s">
        <v>37</v>
      </c>
      <c r="C43" s="112">
        <f>SUM(C41:C42)</f>
        <v>65</v>
      </c>
      <c r="D43" s="112">
        <f>SUM(D41:D42)</f>
        <v>69</v>
      </c>
      <c r="E43" s="112">
        <f>SUM(E41:E42)</f>
        <v>47</v>
      </c>
      <c r="F43" s="112">
        <f>SUM(F41:F42)</f>
        <v>51</v>
      </c>
      <c r="G43" s="113">
        <f>SUM(G41:G42)</f>
        <v>38</v>
      </c>
    </row>
    <row r="44" spans="1:8" ht="18" customHeight="1">
      <c r="A44" s="299" t="s">
        <v>51</v>
      </c>
      <c r="B44" s="88" t="s">
        <v>85</v>
      </c>
      <c r="C44" s="97">
        <v>37</v>
      </c>
      <c r="D44" s="97">
        <v>37</v>
      </c>
      <c r="E44" s="97">
        <v>38</v>
      </c>
      <c r="F44" s="97">
        <v>47</v>
      </c>
      <c r="G44" s="98">
        <v>51</v>
      </c>
      <c r="H44" s="217"/>
    </row>
    <row r="45" spans="1:8" ht="18" customHeight="1">
      <c r="A45" s="300"/>
      <c r="B45" s="127" t="s">
        <v>86</v>
      </c>
      <c r="C45" s="130">
        <v>6</v>
      </c>
      <c r="D45" s="130">
        <v>9</v>
      </c>
      <c r="E45" s="130">
        <v>9</v>
      </c>
      <c r="F45" s="130">
        <v>6</v>
      </c>
      <c r="G45" s="131">
        <v>14</v>
      </c>
      <c r="H45" s="217"/>
    </row>
    <row r="46" spans="1:8" ht="18" customHeight="1">
      <c r="A46" s="300"/>
      <c r="B46" s="258" t="s">
        <v>87</v>
      </c>
      <c r="C46" s="260">
        <v>4</v>
      </c>
      <c r="D46" s="260">
        <v>12</v>
      </c>
      <c r="E46" s="260">
        <v>0</v>
      </c>
      <c r="F46" s="260">
        <v>0</v>
      </c>
      <c r="G46" s="261">
        <v>0</v>
      </c>
      <c r="H46" s="217"/>
    </row>
    <row r="47" spans="1:8" ht="18" customHeight="1">
      <c r="A47" s="300"/>
      <c r="B47" s="127" t="s">
        <v>88</v>
      </c>
      <c r="C47" s="130">
        <v>4</v>
      </c>
      <c r="D47" s="130">
        <v>1</v>
      </c>
      <c r="E47" s="130">
        <v>1</v>
      </c>
      <c r="F47" s="130">
        <v>1</v>
      </c>
      <c r="G47" s="131">
        <v>4</v>
      </c>
      <c r="H47" s="217"/>
    </row>
    <row r="48" spans="1:7" ht="18" customHeight="1">
      <c r="A48" s="301"/>
      <c r="B48" s="246" t="s">
        <v>37</v>
      </c>
      <c r="C48" s="112">
        <f>SUM(C44:C47)</f>
        <v>51</v>
      </c>
      <c r="D48" s="112">
        <f>SUM(D44:D47)</f>
        <v>59</v>
      </c>
      <c r="E48" s="112">
        <f>SUM(E44:E47)</f>
        <v>48</v>
      </c>
      <c r="F48" s="112">
        <f>SUM(F44:F47)</f>
        <v>54</v>
      </c>
      <c r="G48" s="113">
        <f>SUM(G44:G47)</f>
        <v>69</v>
      </c>
    </row>
    <row r="49" spans="1:7" ht="18" customHeight="1">
      <c r="A49" s="300" t="s">
        <v>38</v>
      </c>
      <c r="B49" s="88" t="s">
        <v>89</v>
      </c>
      <c r="C49" s="95">
        <v>218</v>
      </c>
      <c r="D49" s="95">
        <v>225</v>
      </c>
      <c r="E49" s="95">
        <v>176</v>
      </c>
      <c r="F49" s="95">
        <v>237</v>
      </c>
      <c r="G49" s="96">
        <v>209</v>
      </c>
    </row>
    <row r="50" spans="1:7" ht="18" customHeight="1">
      <c r="A50" s="300"/>
      <c r="B50" s="127" t="s">
        <v>90</v>
      </c>
      <c r="C50" s="130">
        <v>95</v>
      </c>
      <c r="D50" s="130">
        <v>117</v>
      </c>
      <c r="E50" s="130">
        <v>110</v>
      </c>
      <c r="F50" s="130">
        <v>122</v>
      </c>
      <c r="G50" s="131">
        <v>119</v>
      </c>
    </row>
    <row r="51" spans="1:7" ht="18" customHeight="1">
      <c r="A51" s="300"/>
      <c r="B51" s="88" t="s">
        <v>91</v>
      </c>
      <c r="C51" s="95">
        <v>29</v>
      </c>
      <c r="D51" s="95">
        <v>36</v>
      </c>
      <c r="E51" s="95">
        <v>17</v>
      </c>
      <c r="F51" s="95">
        <v>22</v>
      </c>
      <c r="G51" s="96">
        <v>17</v>
      </c>
    </row>
    <row r="52" spans="1:7" ht="18" customHeight="1">
      <c r="A52" s="301"/>
      <c r="B52" s="246" t="s">
        <v>37</v>
      </c>
      <c r="C52" s="112">
        <f>SUM(C49:C51)</f>
        <v>342</v>
      </c>
      <c r="D52" s="112">
        <f>SUM(D49:D51)</f>
        <v>378</v>
      </c>
      <c r="E52" s="112">
        <f>SUM(E49:E51)</f>
        <v>303</v>
      </c>
      <c r="F52" s="112">
        <f>SUM(F49:F51)</f>
        <v>381</v>
      </c>
      <c r="G52" s="113">
        <f>SUM(G49:G51)</f>
        <v>345</v>
      </c>
    </row>
    <row r="53" spans="1:7" ht="18" customHeight="1">
      <c r="A53" s="307" t="s">
        <v>109</v>
      </c>
      <c r="B53" s="308"/>
      <c r="C53" s="103">
        <f>(C10+C16+C23+C29+C30+C31+C34+C40+C43+C48+C52)</f>
        <v>6007</v>
      </c>
      <c r="D53" s="103">
        <f>(D10+D16+D23+D29+D30+D31+D34+D40+D43+D48+D52)</f>
        <v>5285</v>
      </c>
      <c r="E53" s="103">
        <f>(E10+E16+E23+E29+E30+E31+E34+E40+E43+E48+E52)</f>
        <v>6177</v>
      </c>
      <c r="F53" s="103">
        <f>(F10+F16+F23+F29+F30+F31+F34+F40+F43+F48+F52)</f>
        <v>5630</v>
      </c>
      <c r="G53" s="247">
        <f>(G10+G16+G23+G29+G30+G31+G34+G40+G43+G48+G52)</f>
        <v>4863</v>
      </c>
    </row>
  </sheetData>
  <sheetProtection/>
  <mergeCells count="10">
    <mergeCell ref="A3:A10"/>
    <mergeCell ref="A11:A16"/>
    <mergeCell ref="A17:A23"/>
    <mergeCell ref="A24:A29"/>
    <mergeCell ref="A53:B53"/>
    <mergeCell ref="A49:A52"/>
    <mergeCell ref="A32:A34"/>
    <mergeCell ref="A35:A40"/>
    <mergeCell ref="A41:A43"/>
    <mergeCell ref="A44:A48"/>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9.140625" defaultRowHeight="18" customHeight="1"/>
  <cols>
    <col min="1" max="1" width="28.8515625" style="0" customWidth="1"/>
    <col min="2" max="6" width="12.421875" style="0" customWidth="1"/>
  </cols>
  <sheetData>
    <row r="1" spans="1:6" ht="18" customHeight="1">
      <c r="A1" s="11" t="s">
        <v>222</v>
      </c>
      <c r="B1" s="3"/>
      <c r="C1" s="3"/>
      <c r="D1" s="3"/>
      <c r="E1" s="3"/>
      <c r="F1" s="2"/>
    </row>
    <row r="2" spans="1:6" ht="18" customHeight="1">
      <c r="A2" s="36" t="s">
        <v>155</v>
      </c>
      <c r="B2" s="212" t="s">
        <v>13</v>
      </c>
      <c r="C2" s="212" t="s">
        <v>14</v>
      </c>
      <c r="D2" s="212" t="s">
        <v>15</v>
      </c>
      <c r="E2" s="212" t="s">
        <v>145</v>
      </c>
      <c r="F2" s="213" t="s">
        <v>187</v>
      </c>
    </row>
    <row r="3" spans="1:7" ht="18" customHeight="1">
      <c r="A3" s="69" t="s">
        <v>92</v>
      </c>
      <c r="B3" s="115">
        <v>165</v>
      </c>
      <c r="C3" s="115">
        <v>115</v>
      </c>
      <c r="D3" s="115">
        <v>214</v>
      </c>
      <c r="E3" s="115">
        <v>149</v>
      </c>
      <c r="F3" s="94">
        <v>116</v>
      </c>
      <c r="G3" s="217"/>
    </row>
    <row r="4" spans="1:7" ht="18" customHeight="1">
      <c r="A4" s="70" t="s">
        <v>94</v>
      </c>
      <c r="B4" s="118">
        <v>57</v>
      </c>
      <c r="C4" s="118">
        <v>51</v>
      </c>
      <c r="D4" s="118">
        <v>62</v>
      </c>
      <c r="E4" s="118">
        <v>35</v>
      </c>
      <c r="F4" s="119">
        <v>24</v>
      </c>
      <c r="G4" s="217"/>
    </row>
    <row r="5" spans="1:7" ht="18" customHeight="1">
      <c r="A5" s="69" t="s">
        <v>93</v>
      </c>
      <c r="B5" s="115">
        <v>51</v>
      </c>
      <c r="C5" s="115">
        <v>42</v>
      </c>
      <c r="D5" s="115">
        <v>48</v>
      </c>
      <c r="E5" s="115">
        <v>34</v>
      </c>
      <c r="F5" s="94">
        <v>36</v>
      </c>
      <c r="G5" s="217"/>
    </row>
    <row r="6" spans="1:7" ht="18" customHeight="1">
      <c r="A6" s="70" t="s">
        <v>95</v>
      </c>
      <c r="B6" s="118">
        <v>9</v>
      </c>
      <c r="C6" s="118">
        <v>13</v>
      </c>
      <c r="D6" s="118">
        <v>19</v>
      </c>
      <c r="E6" s="118">
        <v>18</v>
      </c>
      <c r="F6" s="119">
        <v>13</v>
      </c>
      <c r="G6" s="217"/>
    </row>
    <row r="7" spans="1:7" ht="18" customHeight="1">
      <c r="A7" s="250" t="s">
        <v>97</v>
      </c>
      <c r="B7" s="251">
        <v>12</v>
      </c>
      <c r="C7" s="251">
        <v>12</v>
      </c>
      <c r="D7" s="251">
        <v>14</v>
      </c>
      <c r="E7" s="251">
        <v>2</v>
      </c>
      <c r="F7" s="252">
        <v>6</v>
      </c>
      <c r="G7" s="217"/>
    </row>
    <row r="8" spans="1:7" ht="18" customHeight="1">
      <c r="A8" s="70" t="s">
        <v>96</v>
      </c>
      <c r="B8" s="118">
        <v>12</v>
      </c>
      <c r="C8" s="118">
        <v>7</v>
      </c>
      <c r="D8" s="118">
        <v>12</v>
      </c>
      <c r="E8" s="118">
        <v>2</v>
      </c>
      <c r="F8" s="119">
        <v>5</v>
      </c>
      <c r="G8" s="217"/>
    </row>
    <row r="9" spans="1:7" ht="18" customHeight="1">
      <c r="A9" s="69" t="s">
        <v>38</v>
      </c>
      <c r="B9" s="115">
        <v>10</v>
      </c>
      <c r="C9" s="115">
        <v>18</v>
      </c>
      <c r="D9" s="115">
        <v>17</v>
      </c>
      <c r="E9" s="115">
        <v>9</v>
      </c>
      <c r="F9" s="94">
        <v>11</v>
      </c>
      <c r="G9" s="217"/>
    </row>
    <row r="10" spans="1:6" ht="18" customHeight="1">
      <c r="A10" s="248" t="s">
        <v>223</v>
      </c>
      <c r="B10" s="249">
        <f>SUM(B3:B9)</f>
        <v>316</v>
      </c>
      <c r="C10" s="249">
        <f>SUM(C3:C9)</f>
        <v>258</v>
      </c>
      <c r="D10" s="249">
        <f>SUM(D3:D9)</f>
        <v>386</v>
      </c>
      <c r="E10" s="249">
        <f>SUM(E3:E9)</f>
        <v>249</v>
      </c>
      <c r="F10" s="296">
        <f>SUM(F3:F9)</f>
        <v>211</v>
      </c>
    </row>
    <row r="11" spans="1:6" ht="18" customHeight="1">
      <c r="A11" s="70" t="s">
        <v>98</v>
      </c>
      <c r="B11" s="118">
        <v>5691</v>
      </c>
      <c r="C11" s="118">
        <v>5027</v>
      </c>
      <c r="D11" s="118">
        <v>5791</v>
      </c>
      <c r="E11" s="118">
        <v>5381</v>
      </c>
      <c r="F11" s="119">
        <v>4652</v>
      </c>
    </row>
    <row r="12" spans="1:6" ht="18" customHeight="1">
      <c r="A12" s="114" t="s">
        <v>23</v>
      </c>
      <c r="B12" s="116">
        <f>(B10+B11)</f>
        <v>6007</v>
      </c>
      <c r="C12" s="116">
        <f>(C10+C11)</f>
        <v>5285</v>
      </c>
      <c r="D12" s="116">
        <f>(D10+D11)</f>
        <v>6177</v>
      </c>
      <c r="E12" s="116">
        <f>(E10+E11)</f>
        <v>5630</v>
      </c>
      <c r="F12" s="117">
        <f>(F10+F11)</f>
        <v>4863</v>
      </c>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8" customHeight="1"/>
  <cols>
    <col min="1" max="1" width="50.57421875" style="0" bestFit="1" customWidth="1"/>
    <col min="2" max="6" width="11.7109375" style="0" customWidth="1"/>
  </cols>
  <sheetData>
    <row r="1" spans="1:6" ht="18" customHeight="1" thickBot="1">
      <c r="A1" s="13" t="s">
        <v>224</v>
      </c>
      <c r="B1" s="2"/>
      <c r="C1" s="2"/>
      <c r="D1" s="2"/>
      <c r="E1" s="2"/>
      <c r="F1" s="2"/>
    </row>
    <row r="2" spans="1:6" ht="18" customHeight="1">
      <c r="A2" s="139"/>
      <c r="B2" s="140" t="s">
        <v>13</v>
      </c>
      <c r="C2" s="140" t="s">
        <v>14</v>
      </c>
      <c r="D2" s="140" t="s">
        <v>15</v>
      </c>
      <c r="E2" s="140" t="s">
        <v>145</v>
      </c>
      <c r="F2" s="141" t="s">
        <v>187</v>
      </c>
    </row>
    <row r="3" spans="1:6" ht="18" customHeight="1" thickBot="1">
      <c r="A3" s="142" t="s">
        <v>156</v>
      </c>
      <c r="B3" s="143"/>
      <c r="C3" s="143"/>
      <c r="D3" s="143"/>
      <c r="E3" s="143"/>
      <c r="F3" s="144"/>
    </row>
    <row r="4" spans="1:6" ht="18" customHeight="1">
      <c r="A4" s="145" t="s">
        <v>157</v>
      </c>
      <c r="B4" s="146"/>
      <c r="C4" s="146"/>
      <c r="D4" s="146"/>
      <c r="E4" s="146"/>
      <c r="F4" s="147"/>
    </row>
    <row r="5" spans="1:6" ht="18" customHeight="1">
      <c r="A5" s="148" t="s">
        <v>158</v>
      </c>
      <c r="B5" s="149"/>
      <c r="C5" s="149"/>
      <c r="D5" s="149"/>
      <c r="E5" s="149"/>
      <c r="F5" s="150"/>
    </row>
    <row r="6" spans="1:6" ht="18" customHeight="1">
      <c r="A6" s="136" t="s">
        <v>159</v>
      </c>
      <c r="B6" s="137"/>
      <c r="C6" s="137"/>
      <c r="D6" s="137"/>
      <c r="E6" s="137"/>
      <c r="F6" s="138"/>
    </row>
    <row r="7" spans="1:6" ht="18" customHeight="1" thickBot="1">
      <c r="A7" s="142" t="s">
        <v>38</v>
      </c>
      <c r="B7" s="151"/>
      <c r="C7" s="151"/>
      <c r="D7" s="151"/>
      <c r="E7" s="151"/>
      <c r="F7" s="152"/>
    </row>
    <row r="8" spans="1:6" ht="18" customHeight="1">
      <c r="A8" s="145" t="s">
        <v>160</v>
      </c>
      <c r="B8" s="153"/>
      <c r="C8" s="153"/>
      <c r="D8" s="153"/>
      <c r="E8" s="153"/>
      <c r="F8" s="154"/>
    </row>
    <row r="9" spans="1:6" ht="18" customHeight="1">
      <c r="A9" s="148" t="s">
        <v>161</v>
      </c>
      <c r="B9" s="149"/>
      <c r="C9" s="155"/>
      <c r="D9" s="155"/>
      <c r="E9" s="155"/>
      <c r="F9" s="156"/>
    </row>
    <row r="10" spans="1:6" ht="18" customHeight="1">
      <c r="A10" s="136" t="s">
        <v>162</v>
      </c>
      <c r="B10" s="137"/>
      <c r="C10" s="137"/>
      <c r="D10" s="137"/>
      <c r="E10" s="137"/>
      <c r="F10" s="138"/>
    </row>
    <row r="11" spans="1:6" ht="18" customHeight="1">
      <c r="A11" s="133" t="s">
        <v>108</v>
      </c>
      <c r="B11" s="134"/>
      <c r="C11" s="134"/>
      <c r="D11" s="134"/>
      <c r="E11" s="134"/>
      <c r="F11" s="135"/>
    </row>
    <row r="12" spans="1:6" ht="18" customHeight="1" thickBot="1">
      <c r="A12" s="157" t="s">
        <v>38</v>
      </c>
      <c r="B12" s="158"/>
      <c r="C12" s="158"/>
      <c r="D12" s="158"/>
      <c r="E12" s="158"/>
      <c r="F12" s="159"/>
    </row>
    <row r="13" spans="1:6" ht="18" customHeight="1">
      <c r="A13" s="262" t="s">
        <v>163</v>
      </c>
      <c r="B13" s="146"/>
      <c r="C13" s="146"/>
      <c r="D13" s="146"/>
      <c r="E13" s="146"/>
      <c r="F13" s="147"/>
    </row>
    <row r="14" spans="1:6" ht="18" customHeight="1">
      <c r="A14" s="263" t="s">
        <v>164</v>
      </c>
      <c r="B14" s="149"/>
      <c r="C14" s="134"/>
      <c r="D14" s="134"/>
      <c r="E14" s="149"/>
      <c r="F14" s="150"/>
    </row>
    <row r="15" spans="1:6" ht="18" customHeight="1" thickBot="1">
      <c r="A15" s="157" t="s">
        <v>165</v>
      </c>
      <c r="B15" s="158"/>
      <c r="C15" s="158"/>
      <c r="D15" s="158"/>
      <c r="E15" s="158"/>
      <c r="F15" s="159"/>
    </row>
    <row r="16" spans="1:6" ht="18" customHeight="1">
      <c r="A16" s="145" t="s">
        <v>166</v>
      </c>
      <c r="B16" s="153"/>
      <c r="C16" s="153"/>
      <c r="D16" s="153"/>
      <c r="E16" s="153"/>
      <c r="F16" s="154"/>
    </row>
    <row r="17" spans="1:6" ht="18" customHeight="1">
      <c r="A17" s="133" t="s">
        <v>167</v>
      </c>
      <c r="B17" s="160"/>
      <c r="C17" s="134"/>
      <c r="D17" s="134"/>
      <c r="E17" s="134"/>
      <c r="F17" s="135"/>
    </row>
    <row r="18" spans="1:6" ht="18" customHeight="1" thickBot="1">
      <c r="A18" s="157" t="s">
        <v>168</v>
      </c>
      <c r="B18" s="158"/>
      <c r="C18" s="158"/>
      <c r="D18" s="158"/>
      <c r="E18" s="158"/>
      <c r="F18" s="159"/>
    </row>
  </sheetData>
  <sheetProtection/>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15"/>
  <sheetViews>
    <sheetView showGridLines="0" tabSelected="1" zoomScalePageLayoutView="0" workbookViewId="0" topLeftCell="A1">
      <selection activeCell="A16" sqref="A16"/>
    </sheetView>
  </sheetViews>
  <sheetFormatPr defaultColWidth="9.140625" defaultRowHeight="18" customHeight="1"/>
  <cols>
    <col min="1" max="1" width="36.8515625" style="0" customWidth="1"/>
    <col min="2" max="6" width="10.7109375" style="0" customWidth="1"/>
  </cols>
  <sheetData>
    <row r="1" ht="18" customHeight="1">
      <c r="A1" s="8" t="s">
        <v>225</v>
      </c>
    </row>
    <row r="2" spans="1:6" ht="18" customHeight="1">
      <c r="A2" s="264"/>
      <c r="B2" s="265" t="s">
        <v>13</v>
      </c>
      <c r="C2" s="265" t="s">
        <v>14</v>
      </c>
      <c r="D2" s="265" t="s">
        <v>15</v>
      </c>
      <c r="E2" s="265" t="s">
        <v>145</v>
      </c>
      <c r="F2" s="266" t="s">
        <v>187</v>
      </c>
    </row>
    <row r="3" spans="1:6" ht="18" customHeight="1">
      <c r="A3" s="267" t="s">
        <v>169</v>
      </c>
      <c r="B3" s="268">
        <v>669</v>
      </c>
      <c r="C3" s="268">
        <v>467</v>
      </c>
      <c r="D3" s="268">
        <v>435</v>
      </c>
      <c r="E3" s="268">
        <v>370</v>
      </c>
      <c r="F3" s="269">
        <v>267</v>
      </c>
    </row>
    <row r="4" spans="1:6" ht="18" customHeight="1">
      <c r="A4" s="270" t="s">
        <v>170</v>
      </c>
      <c r="B4" s="271">
        <v>6</v>
      </c>
      <c r="C4" s="271">
        <v>9</v>
      </c>
      <c r="D4" s="271">
        <v>13</v>
      </c>
      <c r="E4" s="271">
        <v>12</v>
      </c>
      <c r="F4" s="272">
        <v>21</v>
      </c>
    </row>
    <row r="6" ht="18" customHeight="1">
      <c r="A6" s="8" t="s">
        <v>227</v>
      </c>
    </row>
    <row r="7" spans="1:6" ht="18" customHeight="1">
      <c r="A7" s="273"/>
      <c r="B7" s="265" t="s">
        <v>13</v>
      </c>
      <c r="C7" s="265" t="s">
        <v>14</v>
      </c>
      <c r="D7" s="265" t="s">
        <v>15</v>
      </c>
      <c r="E7" s="265" t="s">
        <v>145</v>
      </c>
      <c r="F7" s="266" t="s">
        <v>187</v>
      </c>
    </row>
    <row r="8" spans="1:6" ht="18" customHeight="1">
      <c r="A8" s="274" t="s">
        <v>226</v>
      </c>
      <c r="B8" s="275">
        <v>50</v>
      </c>
      <c r="C8" s="275">
        <v>65</v>
      </c>
      <c r="D8" s="275">
        <v>31</v>
      </c>
      <c r="E8" s="275">
        <v>64</v>
      </c>
      <c r="F8" s="276">
        <v>38</v>
      </c>
    </row>
    <row r="9" spans="1:6" ht="18" customHeight="1">
      <c r="A9" s="277" t="s">
        <v>99</v>
      </c>
      <c r="B9" s="278">
        <v>247</v>
      </c>
      <c r="C9" s="278">
        <v>127</v>
      </c>
      <c r="D9" s="278">
        <v>155</v>
      </c>
      <c r="E9" s="278">
        <v>227</v>
      </c>
      <c r="F9" s="279">
        <v>248</v>
      </c>
    </row>
    <row r="10" spans="1:6" ht="18" customHeight="1">
      <c r="A10" s="267" t="s">
        <v>100</v>
      </c>
      <c r="B10" s="275">
        <v>55</v>
      </c>
      <c r="C10" s="275">
        <v>51</v>
      </c>
      <c r="D10" s="275">
        <v>35</v>
      </c>
      <c r="E10" s="275">
        <v>87</v>
      </c>
      <c r="F10" s="276">
        <v>55</v>
      </c>
    </row>
    <row r="11" spans="1:6" ht="18" customHeight="1">
      <c r="A11" s="277" t="s">
        <v>101</v>
      </c>
      <c r="B11" s="278">
        <v>6</v>
      </c>
      <c r="C11" s="278">
        <v>5</v>
      </c>
      <c r="D11" s="278">
        <v>7</v>
      </c>
      <c r="E11" s="278">
        <v>5</v>
      </c>
      <c r="F11" s="279">
        <v>14</v>
      </c>
    </row>
    <row r="12" spans="1:6" ht="18" customHeight="1">
      <c r="A12" s="280" t="s">
        <v>23</v>
      </c>
      <c r="B12" s="281">
        <f>SUM(B8:B11)</f>
        <v>358</v>
      </c>
      <c r="C12" s="281">
        <f>SUM(C8:C11)</f>
        <v>248</v>
      </c>
      <c r="D12" s="281">
        <f>SUM(D8:D11)</f>
        <v>228</v>
      </c>
      <c r="E12" s="281">
        <f>SUM(E8:E11)</f>
        <v>383</v>
      </c>
      <c r="F12" s="282">
        <f>SUM(F8:F11)</f>
        <v>355</v>
      </c>
    </row>
    <row r="15" ht="18" customHeight="1">
      <c r="A15" t="s">
        <v>256</v>
      </c>
    </row>
  </sheetData>
  <sheetProtection/>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5" sqref="A15"/>
    </sheetView>
  </sheetViews>
  <sheetFormatPr defaultColWidth="9.140625" defaultRowHeight="18" customHeight="1"/>
  <cols>
    <col min="1" max="1" width="37.421875" style="0" customWidth="1"/>
    <col min="2" max="6" width="11.7109375" style="0" customWidth="1"/>
  </cols>
  <sheetData>
    <row r="1" spans="1:6" ht="18" customHeight="1">
      <c r="A1" s="194" t="s">
        <v>228</v>
      </c>
      <c r="B1" s="14"/>
      <c r="C1" s="14"/>
      <c r="D1" s="14"/>
      <c r="E1" s="14"/>
      <c r="F1" s="14"/>
    </row>
    <row r="2" spans="1:6" ht="18" customHeight="1">
      <c r="A2" s="162" t="s">
        <v>102</v>
      </c>
      <c r="B2" s="101" t="s">
        <v>13</v>
      </c>
      <c r="C2" s="101" t="s">
        <v>14</v>
      </c>
      <c r="D2" s="101" t="s">
        <v>15</v>
      </c>
      <c r="E2" s="101" t="s">
        <v>145</v>
      </c>
      <c r="F2" s="163" t="s">
        <v>187</v>
      </c>
    </row>
    <row r="3" spans="1:6" ht="18" customHeight="1">
      <c r="A3" s="164" t="s">
        <v>171</v>
      </c>
      <c r="B3" s="161">
        <v>3289</v>
      </c>
      <c r="C3" s="161">
        <v>3216</v>
      </c>
      <c r="D3" s="161">
        <v>3652</v>
      </c>
      <c r="E3" s="161">
        <v>3303</v>
      </c>
      <c r="F3" s="165">
        <v>2962</v>
      </c>
    </row>
    <row r="4" spans="1:6" ht="18" customHeight="1">
      <c r="A4" s="166" t="s">
        <v>102</v>
      </c>
      <c r="B4" s="167">
        <v>502</v>
      </c>
      <c r="C4" s="167">
        <v>462</v>
      </c>
      <c r="D4" s="167">
        <v>478</v>
      </c>
      <c r="E4" s="167">
        <v>482</v>
      </c>
      <c r="F4" s="168">
        <v>467</v>
      </c>
    </row>
    <row r="5" spans="1:6" ht="18" customHeight="1">
      <c r="A5" s="164" t="s">
        <v>103</v>
      </c>
      <c r="B5" s="161">
        <v>309</v>
      </c>
      <c r="C5" s="161">
        <v>273</v>
      </c>
      <c r="D5" s="161">
        <v>292</v>
      </c>
      <c r="E5" s="161">
        <v>289</v>
      </c>
      <c r="F5" s="165">
        <v>262</v>
      </c>
    </row>
    <row r="6" spans="1:6" ht="18" customHeight="1">
      <c r="A6" s="169" t="s">
        <v>104</v>
      </c>
      <c r="B6" s="170">
        <v>193</v>
      </c>
      <c r="C6" s="170">
        <v>189</v>
      </c>
      <c r="D6" s="170">
        <v>186</v>
      </c>
      <c r="E6" s="170">
        <v>193</v>
      </c>
      <c r="F6" s="171">
        <v>205</v>
      </c>
    </row>
    <row r="7" spans="1:6" ht="18" customHeight="1">
      <c r="A7" s="4"/>
      <c r="B7" s="5"/>
      <c r="C7" s="5"/>
      <c r="D7" s="5"/>
      <c r="E7" s="5"/>
      <c r="F7" s="5"/>
    </row>
    <row r="8" spans="1:6" ht="18" customHeight="1">
      <c r="A8" s="194" t="s">
        <v>229</v>
      </c>
      <c r="B8" s="14"/>
      <c r="C8" s="14"/>
      <c r="D8" s="14"/>
      <c r="E8" s="14"/>
      <c r="F8" s="14"/>
    </row>
    <row r="9" spans="1:6" ht="18" customHeight="1">
      <c r="A9" s="172" t="s">
        <v>105</v>
      </c>
      <c r="B9" s="175" t="s">
        <v>13</v>
      </c>
      <c r="C9" s="175" t="s">
        <v>14</v>
      </c>
      <c r="D9" s="175" t="s">
        <v>15</v>
      </c>
      <c r="E9" s="175" t="s">
        <v>145</v>
      </c>
      <c r="F9" s="176" t="s">
        <v>187</v>
      </c>
    </row>
    <row r="10" spans="1:6" ht="18" customHeight="1">
      <c r="A10" s="173" t="s">
        <v>106</v>
      </c>
      <c r="B10" s="177">
        <v>208</v>
      </c>
      <c r="C10" s="177">
        <v>208</v>
      </c>
      <c r="D10" s="177">
        <v>170</v>
      </c>
      <c r="E10" s="177">
        <v>179</v>
      </c>
      <c r="F10" s="178">
        <v>159</v>
      </c>
    </row>
    <row r="11" spans="1:6" ht="18" customHeight="1">
      <c r="A11" s="187" t="s">
        <v>107</v>
      </c>
      <c r="B11" s="199">
        <v>64</v>
      </c>
      <c r="C11" s="199">
        <v>66</v>
      </c>
      <c r="D11" s="199">
        <v>38</v>
      </c>
      <c r="E11" s="199">
        <v>37</v>
      </c>
      <c r="F11" s="200">
        <v>33</v>
      </c>
    </row>
    <row r="12" spans="1:6" ht="18" customHeight="1">
      <c r="A12" s="173" t="s">
        <v>108</v>
      </c>
      <c r="B12" s="177">
        <v>5</v>
      </c>
      <c r="C12" s="177">
        <v>1</v>
      </c>
      <c r="D12" s="177">
        <v>3</v>
      </c>
      <c r="E12" s="177">
        <v>0</v>
      </c>
      <c r="F12" s="178">
        <v>4</v>
      </c>
    </row>
    <row r="13" spans="1:6" ht="18" customHeight="1">
      <c r="A13" s="174" t="s">
        <v>23</v>
      </c>
      <c r="B13" s="179">
        <f>SUM(B10:B12)</f>
        <v>277</v>
      </c>
      <c r="C13" s="179">
        <f>SUM(C10:C12)</f>
        <v>275</v>
      </c>
      <c r="D13" s="179">
        <f>SUM(D10:D12)</f>
        <v>211</v>
      </c>
      <c r="E13" s="179">
        <f>SUM(E10:E12)</f>
        <v>216</v>
      </c>
      <c r="F13" s="180">
        <f>SUM(F10:F12)</f>
        <v>196</v>
      </c>
    </row>
    <row r="14" spans="1:6" ht="18" customHeight="1">
      <c r="A14" s="6"/>
      <c r="B14" s="7"/>
      <c r="C14" s="7"/>
      <c r="D14" s="7"/>
      <c r="E14" s="7"/>
      <c r="F14" s="7"/>
    </row>
  </sheetData>
  <sheetProtection/>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46"/>
  <sheetViews>
    <sheetView showGridLines="0" zoomScalePageLayoutView="0" workbookViewId="0" topLeftCell="A1">
      <selection activeCell="A1" sqref="A1"/>
    </sheetView>
  </sheetViews>
  <sheetFormatPr defaultColWidth="9.140625" defaultRowHeight="18" customHeight="1"/>
  <cols>
    <col min="1" max="1" width="30.421875" style="0" customWidth="1"/>
    <col min="2" max="6" width="10.7109375" style="0" customWidth="1"/>
    <col min="7" max="7" width="20.7109375" style="0" customWidth="1"/>
  </cols>
  <sheetData>
    <row r="1" spans="1:6" ht="18" customHeight="1">
      <c r="A1" s="185" t="s">
        <v>230</v>
      </c>
      <c r="B1" s="183"/>
      <c r="C1" s="183"/>
      <c r="D1" s="184"/>
      <c r="E1" s="183"/>
      <c r="F1" s="183"/>
    </row>
    <row r="2" spans="1:6" ht="18" customHeight="1">
      <c r="A2" s="182"/>
      <c r="B2" s="283" t="s">
        <v>13</v>
      </c>
      <c r="C2" s="283" t="s">
        <v>14</v>
      </c>
      <c r="D2" s="283" t="s">
        <v>15</v>
      </c>
      <c r="E2" s="283" t="s">
        <v>145</v>
      </c>
      <c r="F2" s="284" t="s">
        <v>187</v>
      </c>
    </row>
    <row r="3" spans="1:6" ht="18" customHeight="1">
      <c r="A3" s="181" t="s">
        <v>179</v>
      </c>
      <c r="B3" s="188">
        <v>2805</v>
      </c>
      <c r="C3" s="188">
        <v>2367</v>
      </c>
      <c r="D3" s="188">
        <v>2913</v>
      </c>
      <c r="E3" s="188">
        <v>2432</v>
      </c>
      <c r="F3" s="189">
        <v>2074</v>
      </c>
    </row>
    <row r="4" spans="1:6" ht="18" customHeight="1">
      <c r="A4" s="187" t="s">
        <v>180</v>
      </c>
      <c r="B4" s="190">
        <v>531</v>
      </c>
      <c r="C4" s="190">
        <v>429</v>
      </c>
      <c r="D4" s="190">
        <v>494</v>
      </c>
      <c r="E4" s="190">
        <v>458</v>
      </c>
      <c r="F4" s="191">
        <v>335</v>
      </c>
    </row>
    <row r="5" spans="1:6" ht="18" customHeight="1">
      <c r="A5" s="186" t="s">
        <v>181</v>
      </c>
      <c r="B5" s="192">
        <v>92</v>
      </c>
      <c r="C5" s="192">
        <v>114</v>
      </c>
      <c r="D5" s="192">
        <v>132</v>
      </c>
      <c r="E5" s="192">
        <v>133</v>
      </c>
      <c r="F5" s="193">
        <v>117</v>
      </c>
    </row>
    <row r="6" spans="2:6" ht="18" customHeight="1">
      <c r="B6" s="217"/>
      <c r="C6" s="217"/>
      <c r="D6" s="217"/>
      <c r="E6" s="217"/>
      <c r="F6" s="217"/>
    </row>
    <row r="9" spans="1:2" ht="18" customHeight="1">
      <c r="A9" s="120" t="s">
        <v>184</v>
      </c>
      <c r="B9" s="121"/>
    </row>
    <row r="10" spans="1:2" ht="35.25" customHeight="1">
      <c r="A10" s="196" t="s">
        <v>172</v>
      </c>
      <c r="B10" s="288" t="s">
        <v>182</v>
      </c>
    </row>
    <row r="11" spans="1:2" ht="18" customHeight="1">
      <c r="A11" s="195" t="s">
        <v>110</v>
      </c>
      <c r="B11" s="286">
        <v>98</v>
      </c>
    </row>
    <row r="12" spans="1:2" ht="18" customHeight="1">
      <c r="A12" s="197" t="s">
        <v>111</v>
      </c>
      <c r="B12" s="285">
        <v>80</v>
      </c>
    </row>
    <row r="13" spans="1:2" ht="18" customHeight="1">
      <c r="A13" s="195" t="s">
        <v>112</v>
      </c>
      <c r="B13" s="286">
        <v>91</v>
      </c>
    </row>
    <row r="14" spans="1:2" ht="18" customHeight="1">
      <c r="A14" s="197" t="s">
        <v>113</v>
      </c>
      <c r="B14" s="285">
        <v>93</v>
      </c>
    </row>
    <row r="15" spans="1:2" ht="18" customHeight="1">
      <c r="A15" s="195" t="s">
        <v>173</v>
      </c>
      <c r="B15" s="286">
        <v>103</v>
      </c>
    </row>
    <row r="16" spans="1:2" ht="18" customHeight="1">
      <c r="A16" s="197" t="s">
        <v>174</v>
      </c>
      <c r="B16" s="285">
        <v>73</v>
      </c>
    </row>
    <row r="17" spans="1:2" ht="18" customHeight="1">
      <c r="A17" s="195" t="s">
        <v>175</v>
      </c>
      <c r="B17" s="286">
        <v>71</v>
      </c>
    </row>
    <row r="18" spans="1:2" ht="18" customHeight="1">
      <c r="A18" s="197" t="s">
        <v>176</v>
      </c>
      <c r="B18" s="285">
        <v>73</v>
      </c>
    </row>
    <row r="19" spans="1:2" ht="18" customHeight="1">
      <c r="A19" s="195" t="s">
        <v>231</v>
      </c>
      <c r="B19" s="286">
        <v>66</v>
      </c>
    </row>
    <row r="20" spans="1:2" ht="18" customHeight="1">
      <c r="A20" s="197" t="s">
        <v>232</v>
      </c>
      <c r="B20" s="285">
        <v>51</v>
      </c>
    </row>
    <row r="21" spans="1:2" ht="18" customHeight="1">
      <c r="A21" s="195" t="s">
        <v>233</v>
      </c>
      <c r="B21" s="286">
        <v>43</v>
      </c>
    </row>
    <row r="22" spans="1:2" ht="18" customHeight="1">
      <c r="A22" s="198" t="s">
        <v>234</v>
      </c>
      <c r="B22" s="287">
        <v>60</v>
      </c>
    </row>
    <row r="24" spans="1:6" ht="18" customHeight="1">
      <c r="A24" s="20" t="s">
        <v>183</v>
      </c>
      <c r="B24" s="20"/>
      <c r="C24" s="20"/>
      <c r="D24" s="20"/>
      <c r="E24" s="20"/>
      <c r="F24" s="20"/>
    </row>
    <row r="25" spans="1:6" ht="18" customHeight="1">
      <c r="A25" s="20"/>
      <c r="B25" s="20"/>
      <c r="C25" s="20"/>
      <c r="D25" s="20"/>
      <c r="E25" s="20"/>
      <c r="F25" s="20"/>
    </row>
    <row r="26" spans="1:6" ht="18" customHeight="1">
      <c r="A26" s="20"/>
      <c r="B26" s="20"/>
      <c r="C26" s="20"/>
      <c r="D26" s="20"/>
      <c r="E26" s="20"/>
      <c r="F26" s="20"/>
    </row>
    <row r="27" spans="1:6" ht="18" customHeight="1">
      <c r="A27" s="20"/>
      <c r="B27" s="20"/>
      <c r="C27" s="20"/>
      <c r="D27" s="20"/>
      <c r="E27" s="20"/>
      <c r="F27" s="20"/>
    </row>
    <row r="28" spans="1:6" ht="18" customHeight="1">
      <c r="A28" s="20"/>
      <c r="B28" s="20"/>
      <c r="C28" s="20"/>
      <c r="D28" s="20"/>
      <c r="E28" s="20"/>
      <c r="F28" s="20"/>
    </row>
    <row r="29" spans="1:6" ht="18" customHeight="1">
      <c r="A29" s="20"/>
      <c r="B29" s="20"/>
      <c r="C29" s="20"/>
      <c r="D29" s="20"/>
      <c r="E29" s="20"/>
      <c r="F29" s="20"/>
    </row>
    <row r="30" spans="1:6" ht="18" customHeight="1">
      <c r="A30" s="15"/>
      <c r="B30" s="15"/>
      <c r="C30" s="15"/>
      <c r="D30" s="15"/>
      <c r="E30" s="15"/>
      <c r="F30" s="15"/>
    </row>
    <row r="31" spans="1:7" ht="18" customHeight="1">
      <c r="A31" s="19"/>
      <c r="B31" s="19"/>
      <c r="C31" s="19"/>
      <c r="D31" s="19"/>
      <c r="E31" s="19"/>
      <c r="F31" s="19"/>
      <c r="G31" s="19"/>
    </row>
    <row r="32" spans="1:11" ht="18" customHeight="1">
      <c r="A32" s="19"/>
      <c r="B32" s="19"/>
      <c r="C32" s="19"/>
      <c r="D32" s="19"/>
      <c r="E32" s="19"/>
      <c r="F32" s="19"/>
      <c r="G32" s="19"/>
      <c r="H32" s="17"/>
      <c r="I32" s="16"/>
      <c r="J32" s="16"/>
      <c r="K32" s="16"/>
    </row>
    <row r="33" spans="1:11" ht="18" customHeight="1">
      <c r="A33" s="19"/>
      <c r="B33" s="19"/>
      <c r="C33" s="19"/>
      <c r="D33" s="19"/>
      <c r="E33" s="19"/>
      <c r="F33" s="19"/>
      <c r="G33" s="19"/>
      <c r="H33" s="17"/>
      <c r="I33" s="16"/>
      <c r="J33" s="16"/>
      <c r="K33" s="16"/>
    </row>
    <row r="34" spans="1:11" ht="18" customHeight="1">
      <c r="A34" s="19"/>
      <c r="B34" s="19"/>
      <c r="C34" s="19"/>
      <c r="D34" s="19"/>
      <c r="E34" s="19"/>
      <c r="F34" s="19"/>
      <c r="G34" s="19"/>
      <c r="H34" s="17"/>
      <c r="I34" s="16"/>
      <c r="J34" s="16"/>
      <c r="K34" s="16"/>
    </row>
    <row r="35" spans="1:11" ht="18" customHeight="1">
      <c r="A35" s="19"/>
      <c r="B35" s="19"/>
      <c r="C35" s="19"/>
      <c r="D35" s="19"/>
      <c r="E35" s="19"/>
      <c r="F35" s="19"/>
      <c r="G35" s="19"/>
      <c r="H35" s="17"/>
      <c r="I35" s="16"/>
      <c r="J35" s="16"/>
      <c r="K35" s="16"/>
    </row>
    <row r="36" spans="1:11" ht="18" customHeight="1">
      <c r="A36" s="19"/>
      <c r="B36" s="19"/>
      <c r="C36" s="19"/>
      <c r="D36" s="19"/>
      <c r="E36" s="19"/>
      <c r="F36" s="19"/>
      <c r="G36" s="19"/>
      <c r="H36" s="18"/>
      <c r="I36" s="16"/>
      <c r="J36" s="16"/>
      <c r="K36" s="16"/>
    </row>
    <row r="37" spans="1:11" ht="18" customHeight="1">
      <c r="A37" s="17"/>
      <c r="B37" s="17"/>
      <c r="C37" s="17"/>
      <c r="D37" s="17"/>
      <c r="E37" s="17"/>
      <c r="F37" s="17"/>
      <c r="G37" s="17"/>
      <c r="H37" s="17"/>
      <c r="I37" s="16"/>
      <c r="J37" s="16"/>
      <c r="K37" s="16"/>
    </row>
    <row r="38" spans="1:11" ht="18" customHeight="1">
      <c r="A38" s="16"/>
      <c r="B38" s="16"/>
      <c r="C38" s="16"/>
      <c r="D38" s="16"/>
      <c r="E38" s="16"/>
      <c r="F38" s="16"/>
      <c r="G38" s="16"/>
      <c r="H38" s="16"/>
      <c r="I38" s="16"/>
      <c r="J38" s="16"/>
      <c r="K38" s="16"/>
    </row>
    <row r="39" spans="1:11" ht="18" customHeight="1">
      <c r="A39" s="16"/>
      <c r="B39" s="16"/>
      <c r="C39" s="16"/>
      <c r="D39" s="16"/>
      <c r="E39" s="16"/>
      <c r="F39" s="16"/>
      <c r="G39" s="16"/>
      <c r="H39" s="16"/>
      <c r="I39" s="16"/>
      <c r="J39" s="16"/>
      <c r="K39" s="16"/>
    </row>
    <row r="40" spans="1:11" ht="18" customHeight="1">
      <c r="A40" s="16"/>
      <c r="B40" s="16"/>
      <c r="C40" s="16"/>
      <c r="D40" s="16"/>
      <c r="E40" s="16"/>
      <c r="F40" s="16"/>
      <c r="G40" s="16"/>
      <c r="H40" s="16"/>
      <c r="I40" s="16"/>
      <c r="J40" s="16"/>
      <c r="K40" s="16"/>
    </row>
    <row r="41" spans="1:11" ht="18" customHeight="1">
      <c r="A41" s="16"/>
      <c r="B41" s="16"/>
      <c r="C41" s="16"/>
      <c r="D41" s="16"/>
      <c r="E41" s="16"/>
      <c r="F41" s="16"/>
      <c r="G41" s="16"/>
      <c r="H41" s="16"/>
      <c r="I41" s="16"/>
      <c r="J41" s="16"/>
      <c r="K41" s="16"/>
    </row>
    <row r="42" spans="1:11" ht="18" customHeight="1">
      <c r="A42" s="16"/>
      <c r="B42" s="16"/>
      <c r="C42" s="16"/>
      <c r="D42" s="16"/>
      <c r="E42" s="16"/>
      <c r="F42" s="16"/>
      <c r="G42" s="16"/>
      <c r="H42" s="16"/>
      <c r="I42" s="16"/>
      <c r="J42" s="16"/>
      <c r="K42" s="16"/>
    </row>
    <row r="43" spans="1:11" ht="18" customHeight="1">
      <c r="A43" s="16"/>
      <c r="B43" s="16"/>
      <c r="C43" s="16"/>
      <c r="D43" s="16"/>
      <c r="E43" s="16"/>
      <c r="F43" s="16"/>
      <c r="G43" s="16"/>
      <c r="H43" s="16"/>
      <c r="I43" s="16"/>
      <c r="J43" s="16"/>
      <c r="K43" s="16"/>
    </row>
    <row r="44" spans="1:11" ht="18" customHeight="1">
      <c r="A44" s="16"/>
      <c r="B44" s="16"/>
      <c r="C44" s="16"/>
      <c r="D44" s="16"/>
      <c r="E44" s="16"/>
      <c r="F44" s="16"/>
      <c r="G44" s="16"/>
      <c r="H44" s="16"/>
      <c r="I44" s="16"/>
      <c r="J44" s="16"/>
      <c r="K44" s="16"/>
    </row>
    <row r="45" spans="1:6" ht="18" customHeight="1">
      <c r="A45" s="16"/>
      <c r="B45" s="16"/>
      <c r="C45" s="16"/>
      <c r="D45" s="16"/>
      <c r="E45" s="16"/>
      <c r="F45" s="16"/>
    </row>
    <row r="46" spans="1:6" ht="18" customHeight="1">
      <c r="A46" s="16"/>
      <c r="B46" s="16"/>
      <c r="C46" s="16"/>
      <c r="D46" s="16"/>
      <c r="E46" s="16"/>
      <c r="F46" s="16"/>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AF8"/>
  <sheetViews>
    <sheetView zoomScalePageLayoutView="0" workbookViewId="0" topLeftCell="A1">
      <selection activeCell="E13" sqref="E13"/>
    </sheetView>
  </sheetViews>
  <sheetFormatPr defaultColWidth="9.140625" defaultRowHeight="13.5" customHeight="1"/>
  <cols>
    <col min="1" max="1" width="29.7109375" style="27" customWidth="1"/>
    <col min="2" max="2" width="20.57421875" style="25" customWidth="1"/>
    <col min="3" max="5" width="27.7109375" style="25" customWidth="1"/>
    <col min="6" max="6" width="18.7109375" style="25" customWidth="1"/>
    <col min="7" max="7" width="27.7109375" style="25" customWidth="1"/>
    <col min="8" max="9" width="9.140625" style="25" customWidth="1"/>
    <col min="10" max="11" width="9.140625" style="26" customWidth="1"/>
    <col min="12" max="16384" width="9.140625" style="27" customWidth="1"/>
  </cols>
  <sheetData>
    <row r="1" spans="1:16" ht="18" customHeight="1">
      <c r="A1" s="22" t="s">
        <v>116</v>
      </c>
      <c r="B1" s="23" t="s">
        <v>235</v>
      </c>
      <c r="C1" s="24"/>
      <c r="D1" s="24"/>
      <c r="L1" s="26"/>
      <c r="M1" s="26"/>
      <c r="N1" s="26"/>
      <c r="O1" s="26"/>
      <c r="P1" s="26"/>
    </row>
    <row r="2" spans="1:16" ht="23.25" customHeight="1">
      <c r="A2" s="22" t="s">
        <v>117</v>
      </c>
      <c r="B2" s="310" t="s">
        <v>236</v>
      </c>
      <c r="C2" s="310"/>
      <c r="D2" s="310"/>
      <c r="E2" s="310"/>
      <c r="F2" s="310"/>
      <c r="G2" s="310"/>
      <c r="H2" s="310"/>
      <c r="I2" s="310"/>
      <c r="L2" s="26"/>
      <c r="M2" s="26"/>
      <c r="N2" s="26"/>
      <c r="O2" s="26"/>
      <c r="P2" s="26"/>
    </row>
    <row r="3" spans="1:16" ht="12.75" customHeight="1">
      <c r="A3" s="22" t="s">
        <v>118</v>
      </c>
      <c r="B3" s="310" t="s">
        <v>187</v>
      </c>
      <c r="C3" s="310"/>
      <c r="D3" s="310"/>
      <c r="E3" s="310"/>
      <c r="F3" s="28"/>
      <c r="G3" s="28"/>
      <c r="H3" s="28"/>
      <c r="I3" s="28"/>
      <c r="L3" s="26"/>
      <c r="M3" s="26"/>
      <c r="N3" s="26"/>
      <c r="O3" s="26"/>
      <c r="P3" s="26"/>
    </row>
    <row r="4" spans="1:16" ht="13.5" customHeight="1">
      <c r="A4" s="22" t="s">
        <v>119</v>
      </c>
      <c r="B4" s="29" t="s">
        <v>120</v>
      </c>
      <c r="C4" s="24"/>
      <c r="D4" s="24"/>
      <c r="L4" s="26"/>
      <c r="M4" s="26"/>
      <c r="N4" s="26"/>
      <c r="O4" s="26"/>
      <c r="P4" s="26"/>
    </row>
    <row r="5" spans="1:16" ht="38.25" customHeight="1">
      <c r="A5" s="22" t="s">
        <v>121</v>
      </c>
      <c r="B5" s="311" t="s">
        <v>122</v>
      </c>
      <c r="C5" s="311"/>
      <c r="D5" s="311"/>
      <c r="E5" s="311"/>
      <c r="F5" s="311"/>
      <c r="G5" s="311"/>
      <c r="H5" s="312"/>
      <c r="I5" s="312"/>
      <c r="J5" s="312"/>
      <c r="K5" s="312"/>
      <c r="L5" s="312"/>
      <c r="M5" s="312"/>
      <c r="N5" s="312"/>
      <c r="O5" s="312"/>
      <c r="P5" s="312"/>
    </row>
    <row r="6" spans="1:16" ht="12.75" customHeight="1">
      <c r="A6" s="22" t="s">
        <v>123</v>
      </c>
      <c r="B6" s="311" t="s">
        <v>237</v>
      </c>
      <c r="C6" s="313"/>
      <c r="D6" s="313"/>
      <c r="E6" s="313"/>
      <c r="F6" s="313"/>
      <c r="G6" s="313"/>
      <c r="H6" s="312"/>
      <c r="L6" s="26"/>
      <c r="M6" s="26"/>
      <c r="N6" s="26"/>
      <c r="O6" s="26"/>
      <c r="P6" s="26"/>
    </row>
    <row r="7" spans="1:32" ht="28.5" customHeight="1">
      <c r="A7" s="22" t="s">
        <v>124</v>
      </c>
      <c r="B7" s="314" t="s">
        <v>126</v>
      </c>
      <c r="C7" s="315"/>
      <c r="D7" s="315"/>
      <c r="E7" s="315"/>
      <c r="F7" s="315"/>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16" ht="14.25" customHeight="1">
      <c r="A8" s="22" t="s">
        <v>125</v>
      </c>
      <c r="B8" s="309" t="s">
        <v>238</v>
      </c>
      <c r="C8" s="309"/>
      <c r="D8" s="309"/>
      <c r="E8" s="309"/>
      <c r="F8" s="309"/>
      <c r="G8" s="309"/>
      <c r="L8" s="26"/>
      <c r="M8" s="26"/>
      <c r="N8" s="26"/>
      <c r="O8" s="26"/>
      <c r="P8" s="26"/>
    </row>
  </sheetData>
  <sheetProtection/>
  <mergeCells count="6">
    <mergeCell ref="B8:G8"/>
    <mergeCell ref="B2:I2"/>
    <mergeCell ref="B3:E3"/>
    <mergeCell ref="B5:P5"/>
    <mergeCell ref="B6:H6"/>
    <mergeCell ref="B7: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A1" sqref="A1"/>
    </sheetView>
  </sheetViews>
  <sheetFormatPr defaultColWidth="9.140625" defaultRowHeight="18" customHeight="1"/>
  <cols>
    <col min="1" max="2" width="15.7109375" style="0" customWidth="1"/>
  </cols>
  <sheetData>
    <row r="1" ht="18" customHeight="1">
      <c r="A1" s="8" t="s">
        <v>188</v>
      </c>
    </row>
    <row r="2" spans="1:2" ht="18" customHeight="1">
      <c r="A2" s="56" t="s">
        <v>0</v>
      </c>
      <c r="B2" s="57" t="s">
        <v>1</v>
      </c>
    </row>
    <row r="3" spans="1:2" ht="18" customHeight="1">
      <c r="A3" s="60" t="s">
        <v>190</v>
      </c>
      <c r="B3" s="61">
        <v>1531</v>
      </c>
    </row>
    <row r="4" spans="1:2" ht="18" customHeight="1">
      <c r="A4" s="62" t="s">
        <v>3</v>
      </c>
      <c r="B4" s="63">
        <v>3600</v>
      </c>
    </row>
    <row r="5" spans="1:2" ht="18" customHeight="1">
      <c r="A5" s="60" t="s">
        <v>4</v>
      </c>
      <c r="B5" s="61">
        <v>3214</v>
      </c>
    </row>
    <row r="6" spans="1:2" ht="18" customHeight="1">
      <c r="A6" s="62" t="s">
        <v>5</v>
      </c>
      <c r="B6" s="63">
        <v>2979</v>
      </c>
    </row>
    <row r="7" spans="1:2" ht="18" customHeight="1">
      <c r="A7" s="60" t="s">
        <v>6</v>
      </c>
      <c r="B7" s="61">
        <v>2887</v>
      </c>
    </row>
    <row r="8" spans="1:2" ht="18" customHeight="1">
      <c r="A8" s="62" t="s">
        <v>7</v>
      </c>
      <c r="B8" s="63">
        <v>3140</v>
      </c>
    </row>
    <row r="9" spans="1:2" ht="18" customHeight="1">
      <c r="A9" s="60" t="s">
        <v>8</v>
      </c>
      <c r="B9" s="61">
        <v>3283</v>
      </c>
    </row>
    <row r="10" spans="1:2" ht="18" customHeight="1">
      <c r="A10" s="62" t="s">
        <v>9</v>
      </c>
      <c r="B10" s="63">
        <v>2997</v>
      </c>
    </row>
    <row r="11" spans="1:2" ht="18" customHeight="1">
      <c r="A11" s="60" t="s">
        <v>10</v>
      </c>
      <c r="B11" s="61">
        <v>3091</v>
      </c>
    </row>
    <row r="12" spans="1:2" ht="18" customHeight="1">
      <c r="A12" s="62" t="s">
        <v>11</v>
      </c>
      <c r="B12" s="63">
        <v>3542</v>
      </c>
    </row>
    <row r="13" spans="1:2" ht="18" customHeight="1">
      <c r="A13" s="60" t="s">
        <v>12</v>
      </c>
      <c r="B13" s="61">
        <v>3335</v>
      </c>
    </row>
    <row r="14" spans="1:2" ht="18" customHeight="1">
      <c r="A14" s="62" t="s">
        <v>13</v>
      </c>
      <c r="B14" s="63">
        <v>3344</v>
      </c>
    </row>
    <row r="15" spans="1:2" ht="18" customHeight="1">
      <c r="A15" s="60" t="s">
        <v>14</v>
      </c>
      <c r="B15" s="61">
        <v>3272</v>
      </c>
    </row>
    <row r="16" spans="1:2" ht="18" customHeight="1">
      <c r="A16" s="206" t="s">
        <v>15</v>
      </c>
      <c r="B16" s="207">
        <v>3739</v>
      </c>
    </row>
    <row r="17" spans="1:2" ht="18" customHeight="1">
      <c r="A17" s="60" t="s">
        <v>145</v>
      </c>
      <c r="B17" s="61">
        <v>3369</v>
      </c>
    </row>
    <row r="18" spans="1:2" ht="18" customHeight="1">
      <c r="A18" s="64" t="s">
        <v>187</v>
      </c>
      <c r="B18" s="65">
        <v>3018</v>
      </c>
    </row>
    <row r="19" spans="1:10" ht="18" customHeight="1">
      <c r="A19" s="297" t="s">
        <v>189</v>
      </c>
      <c r="B19" s="297"/>
      <c r="C19" s="297"/>
      <c r="D19" s="297"/>
      <c r="E19" s="297"/>
      <c r="F19" s="297"/>
      <c r="G19" s="297"/>
      <c r="H19" s="297"/>
      <c r="I19" s="297"/>
      <c r="J19" s="297"/>
    </row>
    <row r="20" spans="1:10" ht="18" customHeight="1">
      <c r="A20" s="297"/>
      <c r="B20" s="297"/>
      <c r="C20" s="297"/>
      <c r="D20" s="297"/>
      <c r="E20" s="297"/>
      <c r="F20" s="297"/>
      <c r="G20" s="297"/>
      <c r="H20" s="297"/>
      <c r="I20" s="297"/>
      <c r="J20" s="297"/>
    </row>
  </sheetData>
  <sheetProtection/>
  <mergeCells count="1">
    <mergeCell ref="A19:J2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40625" defaultRowHeight="15"/>
  <cols>
    <col min="1" max="1" width="61.57421875" style="0" customWidth="1"/>
    <col min="2" max="6" width="9.7109375" style="0" customWidth="1"/>
  </cols>
  <sheetData>
    <row r="1" ht="18" customHeight="1">
      <c r="A1" s="8" t="s">
        <v>191</v>
      </c>
    </row>
    <row r="2" spans="1:6" ht="18" customHeight="1">
      <c r="A2" s="50"/>
      <c r="B2" s="51" t="s">
        <v>13</v>
      </c>
      <c r="C2" s="51" t="s">
        <v>14</v>
      </c>
      <c r="D2" s="51" t="s">
        <v>15</v>
      </c>
      <c r="E2" s="51" t="s">
        <v>145</v>
      </c>
      <c r="F2" s="52" t="s">
        <v>187</v>
      </c>
    </row>
    <row r="3" spans="1:6" ht="18" customHeight="1">
      <c r="A3" s="53" t="s">
        <v>146</v>
      </c>
      <c r="B3" s="33">
        <v>3293</v>
      </c>
      <c r="C3" s="33">
        <v>3213</v>
      </c>
      <c r="D3" s="34">
        <v>3691</v>
      </c>
      <c r="E3" s="34">
        <v>3316</v>
      </c>
      <c r="F3" s="38">
        <v>2951</v>
      </c>
    </row>
    <row r="4" spans="1:6" ht="18" customHeight="1">
      <c r="A4" s="54" t="s">
        <v>149</v>
      </c>
      <c r="B4" s="35">
        <v>45</v>
      </c>
      <c r="C4" s="35">
        <v>51</v>
      </c>
      <c r="D4" s="35">
        <v>39</v>
      </c>
      <c r="E4" s="35">
        <v>48</v>
      </c>
      <c r="F4" s="40">
        <v>53</v>
      </c>
    </row>
    <row r="5" spans="1:6" ht="18" customHeight="1">
      <c r="A5" s="53" t="s">
        <v>147</v>
      </c>
      <c r="B5" s="33">
        <v>6</v>
      </c>
      <c r="C5" s="33">
        <v>8</v>
      </c>
      <c r="D5" s="34">
        <v>9</v>
      </c>
      <c r="E5" s="34">
        <v>5</v>
      </c>
      <c r="F5" s="38">
        <v>14</v>
      </c>
    </row>
    <row r="6" spans="1:6" ht="18" customHeight="1">
      <c r="A6" s="55" t="s">
        <v>23</v>
      </c>
      <c r="B6" s="42">
        <v>3344</v>
      </c>
      <c r="C6" s="42">
        <v>3272</v>
      </c>
      <c r="D6" s="42">
        <v>3739</v>
      </c>
      <c r="E6" s="42">
        <v>3369</v>
      </c>
      <c r="F6" s="43">
        <v>3018</v>
      </c>
    </row>
    <row r="7" ht="18" customHeight="1"/>
    <row r="8" ht="18" customHeight="1"/>
    <row r="9" ht="18" customHeight="1">
      <c r="A9" s="8" t="s">
        <v>192</v>
      </c>
    </row>
    <row r="10" spans="1:6" ht="18" customHeight="1">
      <c r="A10" s="50"/>
      <c r="B10" s="51" t="s">
        <v>13</v>
      </c>
      <c r="C10" s="51" t="s">
        <v>14</v>
      </c>
      <c r="D10" s="51" t="s">
        <v>15</v>
      </c>
      <c r="E10" s="51" t="s">
        <v>145</v>
      </c>
      <c r="F10" s="52" t="s">
        <v>187</v>
      </c>
    </row>
    <row r="11" spans="1:6" ht="18" customHeight="1">
      <c r="A11" s="53" t="s">
        <v>24</v>
      </c>
      <c r="B11" s="33">
        <v>37</v>
      </c>
      <c r="C11" s="33">
        <v>38</v>
      </c>
      <c r="D11" s="34">
        <v>38</v>
      </c>
      <c r="E11" s="34">
        <v>46</v>
      </c>
      <c r="F11" s="38">
        <v>50</v>
      </c>
    </row>
    <row r="12" spans="1:6" ht="18" customHeight="1">
      <c r="A12" s="54" t="s">
        <v>148</v>
      </c>
      <c r="B12" s="35">
        <v>4</v>
      </c>
      <c r="C12" s="35">
        <v>1</v>
      </c>
      <c r="D12" s="35">
        <v>1</v>
      </c>
      <c r="E12" s="35">
        <v>2</v>
      </c>
      <c r="F12" s="40">
        <v>3</v>
      </c>
    </row>
    <row r="13" spans="1:6" ht="18" customHeight="1">
      <c r="A13" s="53" t="s">
        <v>150</v>
      </c>
      <c r="B13" s="33">
        <v>4</v>
      </c>
      <c r="C13" s="33">
        <v>12</v>
      </c>
      <c r="D13" s="34">
        <v>0</v>
      </c>
      <c r="E13" s="34">
        <v>0</v>
      </c>
      <c r="F13" s="38">
        <v>0</v>
      </c>
    </row>
    <row r="14" spans="1:6" ht="18" customHeight="1">
      <c r="A14" s="55" t="s">
        <v>23</v>
      </c>
      <c r="B14" s="42">
        <v>45</v>
      </c>
      <c r="C14" s="42">
        <v>51</v>
      </c>
      <c r="D14" s="42">
        <v>39</v>
      </c>
      <c r="E14" s="42">
        <v>48</v>
      </c>
      <c r="F14" s="43">
        <v>53</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7"/>
  <sheetViews>
    <sheetView showGridLines="0" zoomScalePageLayoutView="0" workbookViewId="0" topLeftCell="A1">
      <selection activeCell="A1" sqref="A1"/>
    </sheetView>
  </sheetViews>
  <sheetFormatPr defaultColWidth="9.140625" defaultRowHeight="18" customHeight="1"/>
  <cols>
    <col min="1" max="1" width="9.7109375" style="0" customWidth="1"/>
    <col min="2" max="13" width="9.140625" style="0" customWidth="1"/>
    <col min="14" max="14" width="9.140625" style="9" customWidth="1"/>
  </cols>
  <sheetData>
    <row r="1" spans="1:13" ht="18" customHeight="1">
      <c r="A1" s="8" t="s">
        <v>193</v>
      </c>
      <c r="B1" s="2"/>
      <c r="C1" s="2"/>
      <c r="D1" s="2"/>
      <c r="E1" s="2"/>
      <c r="F1" s="2"/>
      <c r="G1" s="2"/>
      <c r="H1" s="2"/>
      <c r="I1" s="2"/>
      <c r="J1" s="2"/>
      <c r="K1" s="2"/>
      <c r="L1" s="2"/>
      <c r="M1" s="2"/>
    </row>
    <row r="2" spans="1:14" ht="18" customHeight="1">
      <c r="A2" s="44"/>
      <c r="B2" s="45" t="s">
        <v>25</v>
      </c>
      <c r="C2" s="45" t="s">
        <v>26</v>
      </c>
      <c r="D2" s="45" t="s">
        <v>27</v>
      </c>
      <c r="E2" s="45" t="s">
        <v>28</v>
      </c>
      <c r="F2" s="45" t="s">
        <v>29</v>
      </c>
      <c r="G2" s="45" t="s">
        <v>30</v>
      </c>
      <c r="H2" s="45" t="s">
        <v>31</v>
      </c>
      <c r="I2" s="45" t="s">
        <v>32</v>
      </c>
      <c r="J2" s="45" t="s">
        <v>33</v>
      </c>
      <c r="K2" s="45" t="s">
        <v>34</v>
      </c>
      <c r="L2" s="45" t="s">
        <v>35</v>
      </c>
      <c r="M2" s="45" t="s">
        <v>36</v>
      </c>
      <c r="N2" s="46" t="s">
        <v>23</v>
      </c>
    </row>
    <row r="3" spans="1:14" ht="18" customHeight="1">
      <c r="A3" s="208" t="s">
        <v>13</v>
      </c>
      <c r="B3" s="47">
        <v>246</v>
      </c>
      <c r="C3" s="47">
        <v>295</v>
      </c>
      <c r="D3" s="47">
        <v>272</v>
      </c>
      <c r="E3" s="47">
        <v>280</v>
      </c>
      <c r="F3" s="47">
        <v>337</v>
      </c>
      <c r="G3" s="47">
        <v>285</v>
      </c>
      <c r="H3" s="47">
        <v>274</v>
      </c>
      <c r="I3" s="47">
        <v>295</v>
      </c>
      <c r="J3" s="47">
        <v>208</v>
      </c>
      <c r="K3" s="47">
        <v>315</v>
      </c>
      <c r="L3" s="47">
        <v>272</v>
      </c>
      <c r="M3" s="47">
        <v>265</v>
      </c>
      <c r="N3" s="66">
        <f>SUM(B3:M3)</f>
        <v>3344</v>
      </c>
    </row>
    <row r="4" spans="1:14" ht="18" customHeight="1">
      <c r="A4" s="209" t="s">
        <v>14</v>
      </c>
      <c r="B4" s="35">
        <v>248</v>
      </c>
      <c r="C4" s="35">
        <v>264</v>
      </c>
      <c r="D4" s="35">
        <v>262</v>
      </c>
      <c r="E4" s="35">
        <v>237</v>
      </c>
      <c r="F4" s="35">
        <v>329</v>
      </c>
      <c r="G4" s="35">
        <v>266</v>
      </c>
      <c r="H4" s="35">
        <v>295</v>
      </c>
      <c r="I4" s="35">
        <v>268</v>
      </c>
      <c r="J4" s="35">
        <v>232</v>
      </c>
      <c r="K4" s="35">
        <v>326</v>
      </c>
      <c r="L4" s="35">
        <v>285</v>
      </c>
      <c r="M4" s="35">
        <v>260</v>
      </c>
      <c r="N4" s="67">
        <f>SUM(B4:M4)</f>
        <v>3272</v>
      </c>
    </row>
    <row r="5" spans="1:14" ht="18" customHeight="1">
      <c r="A5" s="208" t="s">
        <v>15</v>
      </c>
      <c r="B5" s="47">
        <v>282</v>
      </c>
      <c r="C5" s="47">
        <v>309</v>
      </c>
      <c r="D5" s="47">
        <v>316</v>
      </c>
      <c r="E5" s="47">
        <v>356</v>
      </c>
      <c r="F5" s="47">
        <v>362</v>
      </c>
      <c r="G5" s="47">
        <v>302</v>
      </c>
      <c r="H5" s="47">
        <v>317</v>
      </c>
      <c r="I5" s="47">
        <v>315</v>
      </c>
      <c r="J5" s="47">
        <v>284</v>
      </c>
      <c r="K5" s="47">
        <v>298</v>
      </c>
      <c r="L5" s="47">
        <v>273</v>
      </c>
      <c r="M5" s="47">
        <v>325</v>
      </c>
      <c r="N5" s="66">
        <f>SUM(B5:M5)</f>
        <v>3739</v>
      </c>
    </row>
    <row r="6" spans="1:14" ht="18" customHeight="1">
      <c r="A6" s="209" t="s">
        <v>145</v>
      </c>
      <c r="B6" s="35">
        <v>332</v>
      </c>
      <c r="C6" s="35">
        <v>333</v>
      </c>
      <c r="D6" s="35">
        <v>322</v>
      </c>
      <c r="E6" s="35">
        <v>311</v>
      </c>
      <c r="F6" s="35">
        <v>279</v>
      </c>
      <c r="G6" s="35">
        <v>272</v>
      </c>
      <c r="H6" s="35">
        <v>282</v>
      </c>
      <c r="I6" s="35">
        <v>255</v>
      </c>
      <c r="J6" s="35">
        <v>254</v>
      </c>
      <c r="K6" s="35">
        <v>254</v>
      </c>
      <c r="L6" s="35">
        <v>248</v>
      </c>
      <c r="M6" s="35">
        <v>227</v>
      </c>
      <c r="N6" s="67">
        <f>SUM(B6:M6)</f>
        <v>3369</v>
      </c>
    </row>
    <row r="7" spans="1:14" ht="18" customHeight="1">
      <c r="A7" s="210" t="s">
        <v>187</v>
      </c>
      <c r="B7" s="48">
        <v>210</v>
      </c>
      <c r="C7" s="48">
        <v>258</v>
      </c>
      <c r="D7" s="48">
        <v>296</v>
      </c>
      <c r="E7" s="48">
        <v>299</v>
      </c>
      <c r="F7" s="48">
        <v>253</v>
      </c>
      <c r="G7" s="49">
        <v>278</v>
      </c>
      <c r="H7" s="49">
        <v>256</v>
      </c>
      <c r="I7" s="49">
        <v>258</v>
      </c>
      <c r="J7" s="49">
        <v>202</v>
      </c>
      <c r="K7" s="49">
        <v>224</v>
      </c>
      <c r="L7" s="49">
        <v>242</v>
      </c>
      <c r="M7" s="49">
        <v>242</v>
      </c>
      <c r="N7" s="68">
        <f>SUM(B7:M7)</f>
        <v>3018</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40625" defaultRowHeight="18" customHeight="1"/>
  <cols>
    <col min="1" max="1" width="38.7109375" style="0" customWidth="1"/>
    <col min="2" max="6" width="10.7109375" style="0" customWidth="1"/>
  </cols>
  <sheetData>
    <row r="1" ht="18" customHeight="1">
      <c r="A1" s="8" t="s">
        <v>194</v>
      </c>
    </row>
    <row r="2" spans="1:6" ht="18" customHeight="1">
      <c r="A2" s="82"/>
      <c r="B2" s="211" t="s">
        <v>13</v>
      </c>
      <c r="C2" s="211" t="s">
        <v>14</v>
      </c>
      <c r="D2" s="211" t="s">
        <v>15</v>
      </c>
      <c r="E2" s="212" t="s">
        <v>145</v>
      </c>
      <c r="F2" s="213" t="s">
        <v>187</v>
      </c>
    </row>
    <row r="3" spans="1:6" ht="18" customHeight="1">
      <c r="A3" s="37" t="s">
        <v>16</v>
      </c>
      <c r="B3" s="33">
        <v>3289</v>
      </c>
      <c r="C3" s="33">
        <v>3216</v>
      </c>
      <c r="D3" s="34">
        <v>3652</v>
      </c>
      <c r="E3" s="34">
        <v>3303</v>
      </c>
      <c r="F3" s="38">
        <v>2962</v>
      </c>
    </row>
    <row r="4" spans="1:6" ht="18" customHeight="1">
      <c r="A4" s="39" t="s">
        <v>17</v>
      </c>
      <c r="B4" s="35">
        <v>34</v>
      </c>
      <c r="C4" s="35">
        <v>36</v>
      </c>
      <c r="D4" s="35">
        <v>64</v>
      </c>
      <c r="E4" s="35">
        <v>42</v>
      </c>
      <c r="F4" s="40">
        <v>41</v>
      </c>
    </row>
    <row r="5" spans="1:6" ht="18" customHeight="1">
      <c r="A5" s="37" t="s">
        <v>20</v>
      </c>
      <c r="B5" s="33">
        <v>2</v>
      </c>
      <c r="C5" s="33">
        <v>2</v>
      </c>
      <c r="D5" s="34">
        <v>1</v>
      </c>
      <c r="E5" s="34">
        <v>1</v>
      </c>
      <c r="F5" s="38">
        <v>3</v>
      </c>
    </row>
    <row r="6" spans="1:6" ht="18" customHeight="1">
      <c r="A6" s="39" t="s">
        <v>195</v>
      </c>
      <c r="B6" s="35">
        <v>0</v>
      </c>
      <c r="C6" s="35">
        <v>0</v>
      </c>
      <c r="D6" s="35">
        <v>0</v>
      </c>
      <c r="E6" s="35">
        <v>0</v>
      </c>
      <c r="F6" s="40">
        <v>3</v>
      </c>
    </row>
    <row r="7" spans="1:6" ht="18" customHeight="1">
      <c r="A7" s="214" t="s">
        <v>21</v>
      </c>
      <c r="B7" s="215">
        <v>4</v>
      </c>
      <c r="C7" s="215">
        <v>2</v>
      </c>
      <c r="D7" s="215">
        <v>1</v>
      </c>
      <c r="E7" s="215">
        <v>3</v>
      </c>
      <c r="F7" s="216">
        <v>1</v>
      </c>
    </row>
    <row r="8" spans="1:6" ht="18" customHeight="1">
      <c r="A8" s="39" t="s">
        <v>196</v>
      </c>
      <c r="B8" s="35">
        <v>0</v>
      </c>
      <c r="C8" s="35">
        <v>0</v>
      </c>
      <c r="D8" s="35">
        <v>0</v>
      </c>
      <c r="E8" s="35">
        <v>0</v>
      </c>
      <c r="F8" s="40">
        <v>1</v>
      </c>
    </row>
    <row r="9" spans="1:6" ht="18" customHeight="1">
      <c r="A9" s="37" t="s">
        <v>18</v>
      </c>
      <c r="B9" s="33">
        <v>0</v>
      </c>
      <c r="C9" s="33">
        <v>0</v>
      </c>
      <c r="D9" s="34">
        <v>2</v>
      </c>
      <c r="E9" s="34">
        <v>0</v>
      </c>
      <c r="F9" s="38">
        <v>0</v>
      </c>
    </row>
    <row r="10" spans="1:6" ht="18" customHeight="1">
      <c r="A10" s="39" t="s">
        <v>19</v>
      </c>
      <c r="B10" s="35">
        <v>0</v>
      </c>
      <c r="C10" s="35">
        <v>0</v>
      </c>
      <c r="D10" s="35">
        <v>1</v>
      </c>
      <c r="E10" s="35">
        <v>0</v>
      </c>
      <c r="F10" s="40">
        <v>0</v>
      </c>
    </row>
    <row r="11" spans="1:6" ht="18" customHeight="1">
      <c r="A11" s="214" t="s">
        <v>22</v>
      </c>
      <c r="B11" s="215">
        <v>15</v>
      </c>
      <c r="C11" s="215">
        <v>16</v>
      </c>
      <c r="D11" s="215">
        <v>18</v>
      </c>
      <c r="E11" s="215">
        <v>20</v>
      </c>
      <c r="F11" s="216">
        <v>7</v>
      </c>
    </row>
    <row r="12" spans="1:6" ht="18" customHeight="1">
      <c r="A12" s="41" t="s">
        <v>23</v>
      </c>
      <c r="B12" s="42">
        <f>SUM(B3:B11)</f>
        <v>3344</v>
      </c>
      <c r="C12" s="42">
        <f>SUM(C3:C11)</f>
        <v>3272</v>
      </c>
      <c r="D12" s="42">
        <f>SUM(D3:D11)</f>
        <v>3739</v>
      </c>
      <c r="E12" s="42">
        <f>SUM(E3:E11)</f>
        <v>3369</v>
      </c>
      <c r="F12" s="43">
        <f>SUM(F3:F11)</f>
        <v>3018</v>
      </c>
    </row>
    <row r="13" spans="1:6" ht="22.5" customHeight="1">
      <c r="A13" s="298" t="s">
        <v>115</v>
      </c>
      <c r="B13" s="298"/>
      <c r="C13" s="298"/>
      <c r="D13" s="298"/>
      <c r="E13" s="298"/>
      <c r="F13" s="298"/>
    </row>
    <row r="14" spans="1:6" ht="18" customHeight="1">
      <c r="A14" s="298"/>
      <c r="B14" s="298"/>
      <c r="C14" s="298"/>
      <c r="D14" s="298"/>
      <c r="E14" s="298"/>
      <c r="F14" s="298"/>
    </row>
  </sheetData>
  <sheetProtection/>
  <mergeCells count="1">
    <mergeCell ref="A13:F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7"/>
  <sheetViews>
    <sheetView showGridLines="0" zoomScalePageLayoutView="0" workbookViewId="0" topLeftCell="A1">
      <selection activeCell="A1" sqref="A1"/>
    </sheetView>
  </sheetViews>
  <sheetFormatPr defaultColWidth="9.140625" defaultRowHeight="18" customHeight="1"/>
  <cols>
    <col min="1" max="1" width="30.421875" style="0" customWidth="1"/>
    <col min="2" max="6" width="11.7109375" style="0" customWidth="1"/>
  </cols>
  <sheetData>
    <row r="1" spans="1:6" ht="18" customHeight="1">
      <c r="A1" s="21" t="s">
        <v>200</v>
      </c>
      <c r="B1" s="12"/>
      <c r="C1" s="12"/>
      <c r="D1" s="3"/>
      <c r="E1" s="2"/>
      <c r="F1" s="2"/>
    </row>
    <row r="2" spans="1:6" ht="18" customHeight="1">
      <c r="A2" s="36"/>
      <c r="B2" s="211" t="s">
        <v>13</v>
      </c>
      <c r="C2" s="211" t="s">
        <v>14</v>
      </c>
      <c r="D2" s="211" t="s">
        <v>15</v>
      </c>
      <c r="E2" s="211" t="s">
        <v>145</v>
      </c>
      <c r="F2" s="213" t="s">
        <v>187</v>
      </c>
    </row>
    <row r="3" spans="1:7" ht="18" customHeight="1">
      <c r="A3" s="71" t="s">
        <v>197</v>
      </c>
      <c r="B3" s="72">
        <v>2058</v>
      </c>
      <c r="C3" s="72">
        <v>2073</v>
      </c>
      <c r="D3" s="72">
        <v>2209</v>
      </c>
      <c r="E3" s="72">
        <v>2243</v>
      </c>
      <c r="F3" s="73">
        <v>2080</v>
      </c>
      <c r="G3" s="217"/>
    </row>
    <row r="4" spans="1:7" ht="18" customHeight="1">
      <c r="A4" s="74" t="s">
        <v>199</v>
      </c>
      <c r="B4" s="75">
        <v>667</v>
      </c>
      <c r="C4" s="75">
        <v>645</v>
      </c>
      <c r="D4" s="75">
        <v>655</v>
      </c>
      <c r="E4" s="75">
        <v>579</v>
      </c>
      <c r="F4" s="76">
        <v>542</v>
      </c>
      <c r="G4" s="217"/>
    </row>
    <row r="5" spans="1:7" ht="18" customHeight="1">
      <c r="A5" s="253" t="s">
        <v>198</v>
      </c>
      <c r="B5" s="254">
        <v>612</v>
      </c>
      <c r="C5" s="254">
        <v>550</v>
      </c>
      <c r="D5" s="254">
        <v>869</v>
      </c>
      <c r="E5" s="254">
        <v>540</v>
      </c>
      <c r="F5" s="255">
        <v>390</v>
      </c>
      <c r="G5" s="217"/>
    </row>
    <row r="6" spans="1:7" ht="18" customHeight="1">
      <c r="A6" s="74" t="s">
        <v>38</v>
      </c>
      <c r="B6" s="75">
        <v>7</v>
      </c>
      <c r="C6" s="75">
        <v>4</v>
      </c>
      <c r="D6" s="75">
        <v>6</v>
      </c>
      <c r="E6" s="75">
        <v>7</v>
      </c>
      <c r="F6" s="76">
        <v>6</v>
      </c>
      <c r="G6" s="217"/>
    </row>
    <row r="7" spans="1:6" ht="18" customHeight="1">
      <c r="A7" s="77" t="s">
        <v>23</v>
      </c>
      <c r="B7" s="78">
        <f>SUM(B3:B6)</f>
        <v>3344</v>
      </c>
      <c r="C7" s="78">
        <f>SUM(C3:C6)</f>
        <v>3272</v>
      </c>
      <c r="D7" s="78">
        <f>SUM(D3:D6)</f>
        <v>3739</v>
      </c>
      <c r="E7" s="78">
        <f>SUM(E3:E6)</f>
        <v>3369</v>
      </c>
      <c r="F7" s="79">
        <f>SUM(F3:F6)</f>
        <v>3018</v>
      </c>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1" sqref="A1"/>
    </sheetView>
  </sheetViews>
  <sheetFormatPr defaultColWidth="9.140625" defaultRowHeight="18" customHeight="1"/>
  <cols>
    <col min="1" max="1" width="22.421875" style="0" customWidth="1"/>
    <col min="2" max="6" width="10.8515625" style="0" customWidth="1"/>
  </cols>
  <sheetData>
    <row r="1" spans="1:6" ht="18" customHeight="1">
      <c r="A1" s="10" t="s">
        <v>201</v>
      </c>
      <c r="B1" s="2"/>
      <c r="C1" s="2"/>
      <c r="D1" s="2"/>
      <c r="E1" s="2"/>
      <c r="F1" s="2"/>
    </row>
    <row r="2" spans="1:6" ht="18" customHeight="1">
      <c r="A2" s="36"/>
      <c r="B2" s="212" t="s">
        <v>13</v>
      </c>
      <c r="C2" s="212" t="s">
        <v>14</v>
      </c>
      <c r="D2" s="212" t="s">
        <v>15</v>
      </c>
      <c r="E2" s="212" t="s">
        <v>145</v>
      </c>
      <c r="F2" s="213" t="s">
        <v>187</v>
      </c>
    </row>
    <row r="3" spans="1:7" ht="18" customHeight="1">
      <c r="A3" s="71" t="s">
        <v>151</v>
      </c>
      <c r="B3" s="47">
        <v>762</v>
      </c>
      <c r="C3" s="47">
        <v>721</v>
      </c>
      <c r="D3" s="47">
        <v>807</v>
      </c>
      <c r="E3" s="47">
        <v>833</v>
      </c>
      <c r="F3" s="81">
        <v>771</v>
      </c>
      <c r="G3" s="217"/>
    </row>
    <row r="4" spans="1:7" ht="18" customHeight="1">
      <c r="A4" s="74" t="s">
        <v>39</v>
      </c>
      <c r="B4" s="35">
        <v>661</v>
      </c>
      <c r="C4" s="35">
        <v>617</v>
      </c>
      <c r="D4" s="35">
        <v>885</v>
      </c>
      <c r="E4" s="35">
        <v>626</v>
      </c>
      <c r="F4" s="40">
        <v>562</v>
      </c>
      <c r="G4" s="217"/>
    </row>
    <row r="5" spans="1:7" ht="18" customHeight="1">
      <c r="A5" s="71" t="s">
        <v>40</v>
      </c>
      <c r="B5" s="47">
        <v>339</v>
      </c>
      <c r="C5" s="47">
        <v>317</v>
      </c>
      <c r="D5" s="47">
        <v>363</v>
      </c>
      <c r="E5" s="47">
        <v>288</v>
      </c>
      <c r="F5" s="81">
        <v>244</v>
      </c>
      <c r="G5" s="217"/>
    </row>
    <row r="6" spans="1:7" ht="18" customHeight="1">
      <c r="A6" s="74" t="s">
        <v>152</v>
      </c>
      <c r="B6" s="35">
        <v>313</v>
      </c>
      <c r="C6" s="35">
        <v>251</v>
      </c>
      <c r="D6" s="35">
        <v>264</v>
      </c>
      <c r="E6" s="35">
        <v>244</v>
      </c>
      <c r="F6" s="40">
        <v>227</v>
      </c>
      <c r="G6" s="217"/>
    </row>
    <row r="7" spans="1:7" ht="18" customHeight="1">
      <c r="A7" s="71" t="s">
        <v>153</v>
      </c>
      <c r="B7" s="47">
        <v>168</v>
      </c>
      <c r="C7" s="47">
        <v>164</v>
      </c>
      <c r="D7" s="47">
        <v>236</v>
      </c>
      <c r="E7" s="47">
        <v>239</v>
      </c>
      <c r="F7" s="81">
        <v>179</v>
      </c>
      <c r="G7" s="217"/>
    </row>
    <row r="8" spans="1:7" ht="18" customHeight="1">
      <c r="A8" s="74" t="s">
        <v>154</v>
      </c>
      <c r="B8" s="35">
        <v>237</v>
      </c>
      <c r="C8" s="35">
        <v>184</v>
      </c>
      <c r="D8" s="35">
        <v>235</v>
      </c>
      <c r="E8" s="35">
        <v>199</v>
      </c>
      <c r="F8" s="40">
        <v>92</v>
      </c>
      <c r="G8" s="217"/>
    </row>
    <row r="9" spans="1:7" ht="18" customHeight="1">
      <c r="A9" s="253" t="s">
        <v>41</v>
      </c>
      <c r="B9" s="215">
        <v>20</v>
      </c>
      <c r="C9" s="215">
        <v>170</v>
      </c>
      <c r="D9" s="215">
        <v>132</v>
      </c>
      <c r="E9" s="215">
        <v>22</v>
      </c>
      <c r="F9" s="216">
        <v>63</v>
      </c>
      <c r="G9" s="217"/>
    </row>
    <row r="10" spans="1:7" ht="18" customHeight="1">
      <c r="A10" s="74" t="s">
        <v>42</v>
      </c>
      <c r="B10" s="35">
        <v>35</v>
      </c>
      <c r="C10" s="35">
        <v>73</v>
      </c>
      <c r="D10" s="35">
        <v>69</v>
      </c>
      <c r="E10" s="35">
        <v>90</v>
      </c>
      <c r="F10" s="40">
        <v>77</v>
      </c>
      <c r="G10" s="217"/>
    </row>
    <row r="11" spans="1:7" ht="18" customHeight="1">
      <c r="A11" s="71" t="s">
        <v>38</v>
      </c>
      <c r="B11" s="47">
        <v>681</v>
      </c>
      <c r="C11" s="47">
        <v>663</v>
      </c>
      <c r="D11" s="47">
        <v>651</v>
      </c>
      <c r="E11" s="47">
        <v>684</v>
      </c>
      <c r="F11" s="81">
        <v>670</v>
      </c>
      <c r="G11" s="217"/>
    </row>
    <row r="12" spans="1:7" ht="18" customHeight="1">
      <c r="A12" s="74" t="s">
        <v>43</v>
      </c>
      <c r="B12" s="35">
        <v>128</v>
      </c>
      <c r="C12" s="35">
        <v>112</v>
      </c>
      <c r="D12" s="35">
        <v>97</v>
      </c>
      <c r="E12" s="35">
        <v>144</v>
      </c>
      <c r="F12" s="40">
        <v>133</v>
      </c>
      <c r="G12" s="217"/>
    </row>
    <row r="13" spans="1:6" ht="18" customHeight="1">
      <c r="A13" s="80" t="s">
        <v>23</v>
      </c>
      <c r="B13" s="42">
        <f>SUM(B3:B12)</f>
        <v>3344</v>
      </c>
      <c r="C13" s="42">
        <f>SUM(C3:C12)</f>
        <v>3272</v>
      </c>
      <c r="D13" s="42">
        <f>SUM(D3:D12)</f>
        <v>3739</v>
      </c>
      <c r="E13" s="42">
        <f>SUM(E3:E12)</f>
        <v>3369</v>
      </c>
      <c r="F13" s="43">
        <f>SUM(F3:F12)</f>
        <v>3018</v>
      </c>
    </row>
  </sheetData>
  <sheetProtection/>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
    </sheetView>
  </sheetViews>
  <sheetFormatPr defaultColWidth="9.140625" defaultRowHeight="18" customHeight="1"/>
  <cols>
    <col min="1" max="1" width="27.7109375" style="0" customWidth="1"/>
    <col min="2" max="2" width="36.7109375" style="0" customWidth="1"/>
    <col min="3" max="6" width="10.7109375" style="0" customWidth="1"/>
  </cols>
  <sheetData>
    <row r="1" spans="1:10" ht="18" customHeight="1">
      <c r="A1" s="10" t="s">
        <v>202</v>
      </c>
      <c r="B1" s="2"/>
      <c r="C1" s="2"/>
      <c r="D1" s="2"/>
      <c r="E1" s="2"/>
      <c r="F1" s="2"/>
      <c r="J1" s="10"/>
    </row>
    <row r="3" spans="1:7" ht="18" customHeight="1">
      <c r="A3" s="224" t="s">
        <v>203</v>
      </c>
      <c r="B3" s="225" t="s">
        <v>204</v>
      </c>
      <c r="C3" s="228" t="s">
        <v>13</v>
      </c>
      <c r="D3" s="228" t="s">
        <v>14</v>
      </c>
      <c r="E3" s="228" t="s">
        <v>15</v>
      </c>
      <c r="F3" s="228" t="s">
        <v>145</v>
      </c>
      <c r="G3" s="229" t="s">
        <v>187</v>
      </c>
    </row>
    <row r="4" spans="1:7" ht="18" customHeight="1">
      <c r="A4" s="226" t="s">
        <v>205</v>
      </c>
      <c r="B4" s="227" t="s">
        <v>206</v>
      </c>
      <c r="C4" s="291">
        <v>870</v>
      </c>
      <c r="D4" s="291">
        <v>976</v>
      </c>
      <c r="E4" s="291">
        <v>1215</v>
      </c>
      <c r="F4" s="291">
        <v>983</v>
      </c>
      <c r="G4" s="292">
        <v>911</v>
      </c>
    </row>
    <row r="5" spans="1:7" ht="18" customHeight="1">
      <c r="A5" s="218"/>
      <c r="B5" s="219" t="s">
        <v>207</v>
      </c>
      <c r="C5" s="293">
        <v>175</v>
      </c>
      <c r="D5" s="293">
        <v>161</v>
      </c>
      <c r="E5" s="293">
        <v>167</v>
      </c>
      <c r="F5" s="293">
        <v>148</v>
      </c>
      <c r="G5" s="294">
        <v>122</v>
      </c>
    </row>
    <row r="6" spans="1:7" ht="18" customHeight="1">
      <c r="A6" s="226"/>
      <c r="B6" s="227" t="s">
        <v>208</v>
      </c>
      <c r="C6" s="291">
        <v>200</v>
      </c>
      <c r="D6" s="291">
        <v>184</v>
      </c>
      <c r="E6" s="291">
        <v>210</v>
      </c>
      <c r="F6" s="291">
        <v>190</v>
      </c>
      <c r="G6" s="292">
        <v>183</v>
      </c>
    </row>
    <row r="7" spans="1:7" ht="18" customHeight="1">
      <c r="A7" s="218"/>
      <c r="B7" s="219" t="s">
        <v>209</v>
      </c>
      <c r="C7" s="293">
        <v>230</v>
      </c>
      <c r="D7" s="293">
        <v>216</v>
      </c>
      <c r="E7" s="293">
        <v>237</v>
      </c>
      <c r="F7" s="293">
        <v>195</v>
      </c>
      <c r="G7" s="294">
        <v>181</v>
      </c>
    </row>
    <row r="8" spans="1:7" ht="18" customHeight="1">
      <c r="A8" s="226"/>
      <c r="B8" s="227" t="s">
        <v>210</v>
      </c>
      <c r="C8" s="291">
        <v>351</v>
      </c>
      <c r="D8" s="291">
        <v>250</v>
      </c>
      <c r="E8" s="291">
        <v>297</v>
      </c>
      <c r="F8" s="291">
        <v>282</v>
      </c>
      <c r="G8" s="292">
        <v>227</v>
      </c>
    </row>
    <row r="9" spans="1:7" ht="18" customHeight="1">
      <c r="A9" s="218"/>
      <c r="B9" s="219" t="s">
        <v>211</v>
      </c>
      <c r="C9" s="293">
        <v>175</v>
      </c>
      <c r="D9" s="293">
        <v>151</v>
      </c>
      <c r="E9" s="293">
        <v>147</v>
      </c>
      <c r="F9" s="293">
        <v>124</v>
      </c>
      <c r="G9" s="294">
        <v>105</v>
      </c>
    </row>
    <row r="10" spans="1:7" ht="18" customHeight="1">
      <c r="A10" s="226"/>
      <c r="B10" s="227" t="s">
        <v>212</v>
      </c>
      <c r="C10" s="291">
        <v>174</v>
      </c>
      <c r="D10" s="291">
        <v>167</v>
      </c>
      <c r="E10" s="291">
        <v>175</v>
      </c>
      <c r="F10" s="291">
        <v>164</v>
      </c>
      <c r="G10" s="292">
        <v>140</v>
      </c>
    </row>
    <row r="11" spans="1:7" ht="18" customHeight="1">
      <c r="A11" s="220" t="s">
        <v>213</v>
      </c>
      <c r="B11" s="221" t="s">
        <v>214</v>
      </c>
      <c r="C11" s="230">
        <f>SUM(C5:C10)</f>
        <v>1305</v>
      </c>
      <c r="D11" s="230">
        <f>SUM(D5:D10)</f>
        <v>1129</v>
      </c>
      <c r="E11" s="230">
        <f>SUM(E5:E10)</f>
        <v>1233</v>
      </c>
      <c r="F11" s="230">
        <f>SUM(F5:F10)</f>
        <v>1103</v>
      </c>
      <c r="G11" s="295">
        <f>SUM(G5:G10)</f>
        <v>958</v>
      </c>
    </row>
    <row r="12" spans="1:7" ht="18" customHeight="1">
      <c r="A12" s="218"/>
      <c r="B12" s="219" t="s">
        <v>215</v>
      </c>
      <c r="C12" s="293">
        <v>219</v>
      </c>
      <c r="D12" s="293">
        <v>211</v>
      </c>
      <c r="E12" s="293">
        <v>244</v>
      </c>
      <c r="F12" s="293">
        <v>233</v>
      </c>
      <c r="G12" s="294">
        <v>234</v>
      </c>
    </row>
    <row r="13" spans="1:7" ht="18" customHeight="1">
      <c r="A13" s="226"/>
      <c r="B13" s="227" t="s">
        <v>216</v>
      </c>
      <c r="C13" s="291">
        <v>275</v>
      </c>
      <c r="D13" s="291">
        <v>240</v>
      </c>
      <c r="E13" s="291">
        <v>243</v>
      </c>
      <c r="F13" s="291">
        <v>298</v>
      </c>
      <c r="G13" s="292">
        <v>227</v>
      </c>
    </row>
    <row r="14" spans="1:7" ht="18" customHeight="1">
      <c r="A14" s="218"/>
      <c r="B14" s="219" t="s">
        <v>217</v>
      </c>
      <c r="C14" s="293">
        <v>173</v>
      </c>
      <c r="D14" s="293">
        <v>166</v>
      </c>
      <c r="E14" s="293">
        <v>199</v>
      </c>
      <c r="F14" s="293">
        <v>164</v>
      </c>
      <c r="G14" s="294">
        <v>146</v>
      </c>
    </row>
    <row r="15" spans="1:7" ht="18" customHeight="1">
      <c r="A15" s="226"/>
      <c r="B15" s="227" t="s">
        <v>218</v>
      </c>
      <c r="C15" s="291">
        <v>233</v>
      </c>
      <c r="D15" s="291">
        <v>224</v>
      </c>
      <c r="E15" s="291">
        <v>219</v>
      </c>
      <c r="F15" s="291">
        <v>209</v>
      </c>
      <c r="G15" s="292">
        <v>181</v>
      </c>
    </row>
    <row r="16" spans="1:7" ht="18" customHeight="1">
      <c r="A16" s="220" t="s">
        <v>219</v>
      </c>
      <c r="B16" s="221" t="s">
        <v>214</v>
      </c>
      <c r="C16" s="230">
        <f>SUM(C12:C15)</f>
        <v>900</v>
      </c>
      <c r="D16" s="230">
        <f>SUM(D12:D15)</f>
        <v>841</v>
      </c>
      <c r="E16" s="230">
        <f>SUM(E12:E15)</f>
        <v>905</v>
      </c>
      <c r="F16" s="230">
        <f>SUM(F12:F15)</f>
        <v>904</v>
      </c>
      <c r="G16" s="295">
        <f>SUM(G12:G15)</f>
        <v>788</v>
      </c>
    </row>
    <row r="17" spans="1:7" ht="18" customHeight="1">
      <c r="A17" s="218" t="s">
        <v>114</v>
      </c>
      <c r="B17" s="219" t="s">
        <v>114</v>
      </c>
      <c r="C17" s="293">
        <v>269</v>
      </c>
      <c r="D17" s="293">
        <v>326</v>
      </c>
      <c r="E17" s="293">
        <v>386</v>
      </c>
      <c r="F17" s="293">
        <v>379</v>
      </c>
      <c r="G17" s="294">
        <v>361</v>
      </c>
    </row>
    <row r="18" spans="1:7" ht="18" customHeight="1">
      <c r="A18" s="222" t="s">
        <v>23</v>
      </c>
      <c r="B18" s="223"/>
      <c r="C18" s="289">
        <f>(C4+C11+C16+C17)</f>
        <v>3344</v>
      </c>
      <c r="D18" s="289">
        <f>(D4+D11+D16+D17)</f>
        <v>3272</v>
      </c>
      <c r="E18" s="289">
        <f>(E4+E11+E16+E17)</f>
        <v>3739</v>
      </c>
      <c r="F18" s="289">
        <f>(F4+F11+F16+F17)</f>
        <v>3369</v>
      </c>
      <c r="G18" s="290">
        <f>(G4+G11+G16+G17)</f>
        <v>3018</v>
      </c>
    </row>
  </sheetData>
  <sheetProtection/>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showGridLines="0" zoomScalePageLayoutView="0" workbookViewId="0" topLeftCell="A1">
      <selection activeCell="A1" sqref="A1"/>
    </sheetView>
  </sheetViews>
  <sheetFormatPr defaultColWidth="9.140625" defaultRowHeight="15"/>
  <cols>
    <col min="1" max="1" width="18.140625" style="0" customWidth="1"/>
    <col min="2" max="2" width="11.7109375" style="0" customWidth="1"/>
  </cols>
  <sheetData>
    <row r="1" ht="18" customHeight="1">
      <c r="A1" s="8" t="s">
        <v>220</v>
      </c>
    </row>
    <row r="2" spans="1:2" ht="18" customHeight="1">
      <c r="A2" s="56" t="s">
        <v>0</v>
      </c>
      <c r="B2" s="85" t="s">
        <v>2</v>
      </c>
    </row>
    <row r="3" spans="1:2" ht="18" customHeight="1">
      <c r="A3" s="58" t="s">
        <v>3</v>
      </c>
      <c r="B3" s="59">
        <v>4368</v>
      </c>
    </row>
    <row r="4" spans="1:2" ht="18" customHeight="1">
      <c r="A4" s="60" t="s">
        <v>4</v>
      </c>
      <c r="B4" s="61">
        <v>4389</v>
      </c>
    </row>
    <row r="5" spans="1:2" ht="18" customHeight="1">
      <c r="A5" s="58" t="s">
        <v>5</v>
      </c>
      <c r="B5" s="59">
        <v>4238</v>
      </c>
    </row>
    <row r="6" spans="1:2" ht="18" customHeight="1">
      <c r="A6" s="86" t="s">
        <v>6</v>
      </c>
      <c r="B6" s="61">
        <v>4401</v>
      </c>
    </row>
    <row r="7" spans="1:2" ht="18" customHeight="1">
      <c r="A7" s="58" t="s">
        <v>7</v>
      </c>
      <c r="B7" s="59">
        <v>5515</v>
      </c>
    </row>
    <row r="8" spans="1:2" ht="18" customHeight="1">
      <c r="A8" s="60" t="s">
        <v>8</v>
      </c>
      <c r="B8" s="61">
        <v>5615</v>
      </c>
    </row>
    <row r="9" spans="1:2" ht="18" customHeight="1">
      <c r="A9" s="58" t="s">
        <v>9</v>
      </c>
      <c r="B9" s="59">
        <v>5435</v>
      </c>
    </row>
    <row r="10" spans="1:2" ht="18" customHeight="1">
      <c r="A10" s="60" t="s">
        <v>10</v>
      </c>
      <c r="B10" s="61">
        <v>5415</v>
      </c>
    </row>
    <row r="11" spans="1:2" ht="18" customHeight="1">
      <c r="A11" s="58" t="s">
        <v>11</v>
      </c>
      <c r="B11" s="59">
        <v>6500</v>
      </c>
    </row>
    <row r="12" spans="1:2" ht="18" customHeight="1">
      <c r="A12" s="60" t="s">
        <v>12</v>
      </c>
      <c r="B12" s="61">
        <v>6331</v>
      </c>
    </row>
    <row r="13" spans="1:2" ht="18" customHeight="1">
      <c r="A13" s="58" t="s">
        <v>13</v>
      </c>
      <c r="B13" s="59">
        <v>6007</v>
      </c>
    </row>
    <row r="14" spans="1:2" ht="18" customHeight="1">
      <c r="A14" s="60" t="s">
        <v>14</v>
      </c>
      <c r="B14" s="61">
        <v>5285</v>
      </c>
    </row>
    <row r="15" spans="1:2" ht="18" customHeight="1">
      <c r="A15" s="58" t="s">
        <v>15</v>
      </c>
      <c r="B15" s="59">
        <v>6177</v>
      </c>
    </row>
    <row r="16" spans="1:2" ht="18" customHeight="1">
      <c r="A16" s="60" t="s">
        <v>145</v>
      </c>
      <c r="B16" s="61">
        <v>5630</v>
      </c>
    </row>
    <row r="17" spans="1:2" ht="18" customHeight="1">
      <c r="A17" s="231" t="s">
        <v>187</v>
      </c>
      <c r="B17" s="232">
        <v>4863</v>
      </c>
    </row>
    <row r="18" spans="1:2" ht="15">
      <c r="A18" s="83"/>
      <c r="B18" s="32"/>
    </row>
    <row r="19" spans="1:2" ht="15">
      <c r="A19" s="83"/>
      <c r="B19" s="84"/>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tumiltya</cp:lastModifiedBy>
  <cp:lastPrinted>2016-05-10T09:03:03Z</cp:lastPrinted>
  <dcterms:created xsi:type="dcterms:W3CDTF">2014-06-05T08:59:21Z</dcterms:created>
  <dcterms:modified xsi:type="dcterms:W3CDTF">2016-08-03T12:52:20Z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