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76" windowWidth="14400" windowHeight="14055" tabRatio="910" activeTab="0"/>
  </bookViews>
  <sheets>
    <sheet name="Contents" sheetId="1" r:id="rId1"/>
    <sheet name="Complaints Received" sheetId="2" r:id="rId2"/>
    <sheet name="Complaints - District and Area" sheetId="3" r:id="rId3"/>
    <sheet name="Allegations Received" sheetId="4" r:id="rId4"/>
    <sheet name="OMC" sheetId="5" r:id="rId5"/>
    <sheet name="Data for Policing Plan Targets" sheetId="6" r:id="rId6"/>
  </sheets>
  <definedNames>
    <definedName name="_xlnm.Print_Area" localSheetId="5">'Data for Policing Plan Targets'!$A$1:$I$50</definedName>
  </definedNames>
  <calcPr fullCalcOnLoad="1"/>
</workbook>
</file>

<file path=xl/sharedStrings.xml><?xml version="1.0" encoding="utf-8"?>
<sst xmlns="http://schemas.openxmlformats.org/spreadsheetml/2006/main" count="185" uniqueCount="106">
  <si>
    <t>Table 2:</t>
  </si>
  <si>
    <t>Table 1:</t>
  </si>
  <si>
    <t>Table 3:</t>
  </si>
  <si>
    <t>Table 4:</t>
  </si>
  <si>
    <t>Table 5:</t>
  </si>
  <si>
    <t>Complaints Received</t>
  </si>
  <si>
    <t>Allegations Received</t>
  </si>
  <si>
    <t>List of Tables</t>
  </si>
  <si>
    <t>2010/11</t>
  </si>
  <si>
    <t>2011/12</t>
  </si>
  <si>
    <t>2012/13</t>
  </si>
  <si>
    <t>2013/14</t>
  </si>
  <si>
    <t>2014/15</t>
  </si>
  <si>
    <t>Total</t>
  </si>
  <si>
    <t>Difference</t>
  </si>
  <si>
    <t>Arrest</t>
  </si>
  <si>
    <t>Search</t>
  </si>
  <si>
    <t>Police Enquiries (no investigation)</t>
  </si>
  <si>
    <t>Historic Investigation</t>
  </si>
  <si>
    <t>Parade/Demonstration</t>
  </si>
  <si>
    <t>Other</t>
  </si>
  <si>
    <t>Unknown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</si>
  <si>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</si>
  <si>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</si>
  <si>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</si>
  <si>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</si>
  <si>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</si>
  <si>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</si>
  <si>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</si>
  <si>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</si>
  <si>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Unknown / Other Organisation</t>
  </si>
  <si>
    <t>Criminal Investigation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</si>
  <si>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</si>
  <si>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</si>
  <si>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</si>
  <si>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</si>
  <si>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</si>
  <si>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</si>
  <si>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</si>
  <si>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</si>
  <si>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</si>
  <si>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</si>
  <si>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</si>
  <si>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</si>
  <si>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Notes: </t>
  </si>
  <si>
    <t>Only includes allegations against PSNI Officers</t>
  </si>
  <si>
    <t>Quarter 1 (April to June)</t>
  </si>
  <si>
    <t>Quarter 2 (July to September)</t>
  </si>
  <si>
    <t>Quarter 3 (October to December)</t>
  </si>
  <si>
    <t>Quarter 4 (January to March)</t>
  </si>
  <si>
    <t>Geographical Breakdown for Complaints</t>
  </si>
  <si>
    <t>Table 8:</t>
  </si>
  <si>
    <t>Traffic Related Incident</t>
  </si>
  <si>
    <t>Twelve month period ending</t>
  </si>
  <si>
    <t>Number of officers with three or more complaints that were formally investigated or dealt with Local/Informal Resolution</t>
  </si>
  <si>
    <t>Officers with multiple complaints</t>
  </si>
  <si>
    <t>Table 9:</t>
  </si>
  <si>
    <t>2015/16</t>
  </si>
  <si>
    <t>−</t>
  </si>
  <si>
    <t>Table 1: Number of complaints received by the Police Ombudsman's Office, 2010/11 to 2015/16</t>
  </si>
  <si>
    <t>North</t>
  </si>
  <si>
    <t>South</t>
  </si>
  <si>
    <t>Belfast City</t>
  </si>
  <si>
    <t>A - Belfast City</t>
  </si>
  <si>
    <t>B - Lisburn &amp; Castlereagh City</t>
  </si>
  <si>
    <t>D - Newry Mourne &amp; Down</t>
  </si>
  <si>
    <t>E - Armagh City, Banbridge &amp; Craigavon</t>
  </si>
  <si>
    <t>F - Mid Ulster</t>
  </si>
  <si>
    <t>G - Fermanagh &amp; Omagh</t>
  </si>
  <si>
    <t>Sub-total</t>
  </si>
  <si>
    <t>H - Derry City &amp; Strabane</t>
  </si>
  <si>
    <t>J - Causeway Coast &amp; Glens</t>
  </si>
  <si>
    <t>K - Mid &amp; East Antrim</t>
  </si>
  <si>
    <t>L - Antrim &amp; Newtownabbey</t>
  </si>
  <si>
    <t>Table 4: Number of allegations received by the Police Ombudsman's Office, 2010/11 to 2015/16</t>
  </si>
  <si>
    <t>Number of complaints received by the Police Ombudsman's Office, 2010/11 to 2015/16</t>
  </si>
  <si>
    <t>Number of allegations received by the Police Ombudsman's Office, 2010/11 to 2015/16</t>
  </si>
  <si>
    <t>June 2015</t>
  </si>
  <si>
    <t>Area</t>
  </si>
  <si>
    <t>District</t>
  </si>
  <si>
    <t>Policing Plan 2014/17 Targets (updated for 2015/16)</t>
  </si>
  <si>
    <t>Data for three Policing Plan Targets (updated 2015/16)</t>
  </si>
  <si>
    <t>Table 7:</t>
  </si>
  <si>
    <t>Domestic Incident</t>
  </si>
  <si>
    <t>Unlawful/Unnecessary Arrest/Detention</t>
  </si>
  <si>
    <t>September 2015</t>
  </si>
  <si>
    <t>C - Ards &amp; North Down</t>
  </si>
  <si>
    <t>"-" refers to months where statistics are not currently available</t>
  </si>
  <si>
    <t>Comparison in the main factor of complaints received between April to December 2014 and April to December 2015</t>
  </si>
  <si>
    <t>Comparison in the number of complaints received between April to December 2014 and April to December 2015 by police area and district</t>
  </si>
  <si>
    <t>Comparison in the types of allegations received between April to December 2014 and April to December 2015</t>
  </si>
  <si>
    <t>Officers with multiple complaints, twelve month period ending June 2015, September 2015, December 2015</t>
  </si>
  <si>
    <t>Monthly breakdown of Failure in Duty allegations against PSNI officers, from April 2014 to December 2015</t>
  </si>
  <si>
    <t>Monthly breakdown of Oppressive Behaviour allegations against PSNI officers, from April 2014 to December 2015</t>
  </si>
  <si>
    <t>Monthly breakdown of Incivility allegations against PSNI officers, from April 2014 to December 2015</t>
  </si>
  <si>
    <r>
      <rPr>
        <b/>
        <sz val="10"/>
        <color indexed="56"/>
        <rFont val="Arial"/>
        <family val="2"/>
      </rPr>
      <t>Table 6:</t>
    </r>
    <r>
      <rPr>
        <sz val="10"/>
        <color indexed="12"/>
        <rFont val="Arial"/>
        <family val="2"/>
      </rPr>
      <t xml:space="preserve">  </t>
    </r>
  </si>
  <si>
    <t>Table 2: Comparison in the main factor of complaints received between April to December 2014 and April to December 2015</t>
  </si>
  <si>
    <t>April - December 2014</t>
  </si>
  <si>
    <t>April - December 2015</t>
  </si>
  <si>
    <t>Table 3: Comparison in the number of complaints received between April to December 2014 and April to December 2015 by police area and district</t>
  </si>
  <si>
    <t>Table 5: Comparison in the types of allegations received between April to December 2014 and April to December 2015</t>
  </si>
  <si>
    <t>December 2015</t>
  </si>
  <si>
    <t>Table 6: Officers with three or more complaints that were formally investigated or dealt with by Informal/Local Resolution, Twelve month period ending June 2015, September 2015, December 2015</t>
  </si>
  <si>
    <t>Table 7: Monthly breakdown of Failure in Duty allegations against PSNI officers, from April 2014 to December 2015</t>
  </si>
  <si>
    <t>Table 8: Monthly breakdown of Oppressive Behaviour allegations against PSNI officers, from April 2014 to December 2015</t>
  </si>
  <si>
    <t>Table 9: Monthly breakdown of Incivility allegations against PSNI officers, from April 2014 to December 2015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</si>
</sst>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color indexed="2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00757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7576"/>
      <name val="Arial"/>
      <family val="2"/>
    </font>
    <font>
      <b/>
      <sz val="10"/>
      <color rgb="FF0C2577"/>
      <name val="Arial"/>
      <family val="2"/>
    </font>
    <font>
      <b/>
      <sz val="10"/>
      <color rgb="FF002060"/>
      <name val="Arial"/>
      <family val="2"/>
    </font>
    <font>
      <b/>
      <sz val="10"/>
      <color rgb="FF077676"/>
      <name val="Arial"/>
      <family val="2"/>
    </font>
    <font>
      <sz val="10"/>
      <color theme="10"/>
      <name val="Arial"/>
      <family val="2"/>
    </font>
    <font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65" fontId="50" fillId="0" borderId="0" xfId="42" applyNumberFormat="1" applyFont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vertical="center"/>
    </xf>
    <xf numFmtId="165" fontId="51" fillId="33" borderId="10" xfId="42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3" fontId="50" fillId="0" borderId="11" xfId="42" applyNumberFormat="1" applyFont="1" applyBorder="1" applyAlignment="1">
      <alignment horizontal="center" vertical="center"/>
    </xf>
    <xf numFmtId="0" fontId="50" fillId="34" borderId="11" xfId="0" applyFont="1" applyFill="1" applyBorder="1" applyAlignment="1">
      <alignment vertical="center"/>
    </xf>
    <xf numFmtId="3" fontId="50" fillId="34" borderId="11" xfId="42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3" fontId="50" fillId="0" borderId="10" xfId="42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0" fillId="35" borderId="12" xfId="0" applyNumberFormat="1" applyFont="1" applyFill="1" applyBorder="1" applyAlignment="1">
      <alignment horizontal="center" vertical="center"/>
    </xf>
    <xf numFmtId="3" fontId="50" fillId="34" borderId="13" xfId="0" applyNumberFormat="1" applyFont="1" applyFill="1" applyBorder="1" applyAlignment="1">
      <alignment horizontal="center" vertical="center"/>
    </xf>
    <xf numFmtId="3" fontId="50" fillId="34" borderId="11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vertical="center"/>
    </xf>
    <xf numFmtId="3" fontId="50" fillId="35" borderId="13" xfId="0" applyNumberFormat="1" applyFont="1" applyFill="1" applyBorder="1" applyAlignment="1">
      <alignment horizontal="center" vertical="center"/>
    </xf>
    <xf numFmtId="3" fontId="50" fillId="35" borderId="11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11" xfId="57" applyFont="1" applyBorder="1" applyAlignment="1">
      <alignment horizontal="left" vertical="center" wrapText="1"/>
      <protection/>
    </xf>
    <xf numFmtId="3" fontId="3" fillId="0" borderId="11" xfId="57" applyNumberFormat="1" applyFont="1" applyBorder="1" applyAlignment="1">
      <alignment horizontal="center" vertical="center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3" fontId="3" fillId="34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0" fontId="50" fillId="0" borderId="12" xfId="0" applyFont="1" applyBorder="1" applyAlignment="1">
      <alignment vertical="center"/>
    </xf>
    <xf numFmtId="3" fontId="50" fillId="0" borderId="12" xfId="42" applyNumberFormat="1" applyFont="1" applyBorder="1" applyAlignment="1">
      <alignment horizontal="center" vertical="center"/>
    </xf>
    <xf numFmtId="0" fontId="50" fillId="34" borderId="15" xfId="0" applyFont="1" applyFill="1" applyBorder="1" applyAlignment="1">
      <alignment vertical="center"/>
    </xf>
    <xf numFmtId="3" fontId="50" fillId="34" borderId="15" xfId="42" applyNumberFormat="1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3" fontId="50" fillId="0" borderId="16" xfId="0" applyNumberFormat="1" applyFont="1" applyFill="1" applyBorder="1" applyAlignment="1">
      <alignment horizontal="center" vertical="center"/>
    </xf>
    <xf numFmtId="3" fontId="50" fillId="0" borderId="15" xfId="0" applyNumberFormat="1" applyFont="1" applyFill="1" applyBorder="1" applyAlignment="1">
      <alignment horizontal="center" vertical="center"/>
    </xf>
    <xf numFmtId="0" fontId="3" fillId="0" borderId="12" xfId="58" applyFont="1" applyBorder="1" applyAlignment="1">
      <alignment horizontal="left" vertical="center" wrapText="1"/>
      <protection/>
    </xf>
    <xf numFmtId="3" fontId="3" fillId="0" borderId="12" xfId="58" applyNumberFormat="1" applyFont="1" applyBorder="1" applyAlignment="1">
      <alignment horizontal="center" vertical="center"/>
      <protection/>
    </xf>
    <xf numFmtId="0" fontId="3" fillId="34" borderId="11" xfId="58" applyFont="1" applyFill="1" applyBorder="1" applyAlignment="1">
      <alignment horizontal="left" vertical="center" wrapText="1"/>
      <protection/>
    </xf>
    <xf numFmtId="3" fontId="3" fillId="34" borderId="11" xfId="58" applyNumberFormat="1" applyFont="1" applyFill="1" applyBorder="1" applyAlignment="1">
      <alignment horizontal="center" vertical="center"/>
      <protection/>
    </xf>
    <xf numFmtId="0" fontId="3" fillId="0" borderId="11" xfId="58" applyFont="1" applyBorder="1" applyAlignment="1">
      <alignment horizontal="left" vertical="center" wrapText="1"/>
      <protection/>
    </xf>
    <xf numFmtId="3" fontId="3" fillId="0" borderId="11" xfId="58" applyNumberFormat="1" applyFont="1" applyBorder="1" applyAlignment="1">
      <alignment horizontal="center" vertical="center"/>
      <protection/>
    </xf>
    <xf numFmtId="0" fontId="3" fillId="34" borderId="15" xfId="58" applyFont="1" applyFill="1" applyBorder="1" applyAlignment="1">
      <alignment horizontal="left" vertical="center" wrapText="1"/>
      <protection/>
    </xf>
    <xf numFmtId="3" fontId="3" fillId="34" borderId="15" xfId="58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vertical="center" wrapText="1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/>
    </xf>
    <xf numFmtId="165" fontId="51" fillId="33" borderId="10" xfId="42" applyNumberFormat="1" applyFont="1" applyFill="1" applyBorder="1" applyAlignment="1" quotePrefix="1">
      <alignment horizontal="center" vertical="center"/>
    </xf>
    <xf numFmtId="0" fontId="3" fillId="35" borderId="11" xfId="57" applyFont="1" applyFill="1" applyBorder="1" applyAlignment="1">
      <alignment horizontal="left" vertical="center" wrapText="1"/>
      <protection/>
    </xf>
    <xf numFmtId="3" fontId="3" fillId="35" borderId="11" xfId="57" applyNumberFormat="1" applyFont="1" applyFill="1" applyBorder="1" applyAlignment="1">
      <alignment horizontal="center" vertical="center"/>
      <protection/>
    </xf>
    <xf numFmtId="0" fontId="3" fillId="35" borderId="17" xfId="57" applyFont="1" applyFill="1" applyBorder="1" applyAlignment="1">
      <alignment horizontal="left" vertical="center" wrapText="1"/>
      <protection/>
    </xf>
    <xf numFmtId="0" fontId="3" fillId="0" borderId="17" xfId="57" applyFont="1" applyBorder="1" applyAlignment="1">
      <alignment horizontal="left" vertical="center" wrapText="1"/>
      <protection/>
    </xf>
    <xf numFmtId="3" fontId="3" fillId="0" borderId="17" xfId="57" applyNumberFormat="1" applyFont="1" applyBorder="1" applyAlignment="1">
      <alignment horizontal="center" vertical="center"/>
      <protection/>
    </xf>
    <xf numFmtId="0" fontId="4" fillId="35" borderId="18" xfId="57" applyFont="1" applyFill="1" applyBorder="1" applyAlignment="1">
      <alignment horizontal="left" vertical="center" wrapText="1"/>
      <protection/>
    </xf>
    <xf numFmtId="0" fontId="4" fillId="0" borderId="11" xfId="57" applyFont="1" applyBorder="1" applyAlignment="1">
      <alignment horizontal="left" vertical="center" wrapText="1"/>
      <protection/>
    </xf>
    <xf numFmtId="0" fontId="49" fillId="0" borderId="18" xfId="57" applyFont="1" applyFill="1" applyBorder="1" applyAlignment="1">
      <alignment horizontal="left" vertical="center" wrapText="1"/>
      <protection/>
    </xf>
    <xf numFmtId="3" fontId="50" fillId="0" borderId="19" xfId="0" applyNumberFormat="1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65" fontId="53" fillId="0" borderId="0" xfId="42" applyNumberFormat="1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53" applyFont="1" applyAlignment="1" applyProtection="1">
      <alignment/>
      <protection/>
    </xf>
    <xf numFmtId="0" fontId="57" fillId="0" borderId="0" xfId="53" applyFont="1" applyAlignment="1" applyProtection="1">
      <alignment/>
      <protection/>
    </xf>
    <xf numFmtId="0" fontId="58" fillId="0" borderId="0" xfId="53" applyFont="1" applyAlignment="1" applyProtection="1">
      <alignment/>
      <protection/>
    </xf>
    <xf numFmtId="0" fontId="59" fillId="0" borderId="0" xfId="53" applyFont="1" applyAlignment="1" applyProtection="1">
      <alignment/>
      <protection/>
    </xf>
    <xf numFmtId="0" fontId="51" fillId="33" borderId="10" xfId="57" applyFont="1" applyFill="1" applyBorder="1" applyAlignment="1">
      <alignment horizontal="left" vertical="center" wrapText="1"/>
      <protection/>
    </xf>
    <xf numFmtId="0" fontId="51" fillId="33" borderId="10" xfId="57" applyFont="1" applyFill="1" applyBorder="1" applyAlignment="1">
      <alignment horizontal="center" vertical="center" wrapText="1"/>
      <protection/>
    </xf>
    <xf numFmtId="0" fontId="51" fillId="33" borderId="20" xfId="0" applyFont="1" applyFill="1" applyBorder="1" applyAlignment="1">
      <alignment horizontal="center" vertical="center"/>
    </xf>
    <xf numFmtId="0" fontId="51" fillId="33" borderId="21" xfId="57" applyFont="1" applyFill="1" applyBorder="1" applyAlignment="1">
      <alignment horizontal="left" vertical="center" wrapText="1"/>
      <protection/>
    </xf>
    <xf numFmtId="3" fontId="51" fillId="33" borderId="21" xfId="57" applyNumberFormat="1" applyFont="1" applyFill="1" applyBorder="1" applyAlignment="1">
      <alignment horizontal="center" vertical="center"/>
      <protection/>
    </xf>
    <xf numFmtId="3" fontId="51" fillId="33" borderId="10" xfId="57" applyNumberFormat="1" applyFont="1" applyFill="1" applyBorder="1" applyAlignment="1">
      <alignment horizontal="center" vertical="center"/>
      <protection/>
    </xf>
    <xf numFmtId="0" fontId="60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 wrapText="1"/>
    </xf>
    <xf numFmtId="17" fontId="50" fillId="35" borderId="12" xfId="0" applyNumberFormat="1" applyFont="1" applyFill="1" applyBorder="1" applyAlignment="1" quotePrefix="1">
      <alignment wrapText="1"/>
    </xf>
    <xf numFmtId="0" fontId="50" fillId="35" borderId="12" xfId="0" applyFont="1" applyFill="1" applyBorder="1" applyAlignment="1">
      <alignment horizontal="center" wrapText="1"/>
    </xf>
    <xf numFmtId="17" fontId="50" fillId="34" borderId="11" xfId="0" applyNumberFormat="1" applyFont="1" applyFill="1" applyBorder="1" applyAlignment="1" quotePrefix="1">
      <alignment vertical="center"/>
    </xf>
    <xf numFmtId="17" fontId="50" fillId="35" borderId="15" xfId="0" applyNumberFormat="1" applyFont="1" applyFill="1" applyBorder="1" applyAlignment="1" quotePrefix="1">
      <alignment wrapText="1"/>
    </xf>
    <xf numFmtId="0" fontId="50" fillId="35" borderId="15" xfId="0" applyFont="1" applyFill="1" applyBorder="1" applyAlignment="1">
      <alignment horizontal="center" wrapText="1"/>
    </xf>
    <xf numFmtId="3" fontId="3" fillId="35" borderId="11" xfId="58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rmal_Policing Plan Targe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showGridLines="0" tabSelected="1" zoomScalePageLayoutView="0" workbookViewId="0" topLeftCell="A1">
      <selection activeCell="C31" sqref="C31"/>
    </sheetView>
  </sheetViews>
  <sheetFormatPr defaultColWidth="9.140625" defaultRowHeight="15.75" customHeight="1"/>
  <cols>
    <col min="1" max="1" width="8.00390625" style="3" customWidth="1"/>
    <col min="2" max="16384" width="9.140625" style="3" customWidth="1"/>
  </cols>
  <sheetData>
    <row r="1" ht="15.75" customHeight="1">
      <c r="A1" s="62" t="s">
        <v>7</v>
      </c>
    </row>
    <row r="3" ht="15.75" customHeight="1">
      <c r="A3" s="66" t="s">
        <v>5</v>
      </c>
    </row>
    <row r="4" spans="1:2" ht="15.75" customHeight="1">
      <c r="A4" s="67" t="s">
        <v>1</v>
      </c>
      <c r="B4" s="3" t="s">
        <v>75</v>
      </c>
    </row>
    <row r="6" spans="1:2" ht="15.75" customHeight="1">
      <c r="A6" s="67" t="s">
        <v>0</v>
      </c>
      <c r="B6" s="3" t="s">
        <v>88</v>
      </c>
    </row>
    <row r="8" spans="1:2" ht="15.75" customHeight="1">
      <c r="A8" s="68" t="s">
        <v>2</v>
      </c>
      <c r="B8" s="3" t="s">
        <v>89</v>
      </c>
    </row>
    <row r="10" ht="15.75" customHeight="1">
      <c r="A10" s="66" t="s">
        <v>6</v>
      </c>
    </row>
    <row r="11" spans="1:2" ht="15.75" customHeight="1">
      <c r="A11" s="67" t="s">
        <v>3</v>
      </c>
      <c r="B11" s="3" t="s">
        <v>76</v>
      </c>
    </row>
    <row r="13" spans="1:2" ht="15.75" customHeight="1">
      <c r="A13" s="67" t="s">
        <v>4</v>
      </c>
      <c r="B13" s="3" t="s">
        <v>90</v>
      </c>
    </row>
    <row r="14" ht="15.75" customHeight="1">
      <c r="A14" s="67"/>
    </row>
    <row r="15" ht="15.75" customHeight="1">
      <c r="A15" s="69" t="s">
        <v>55</v>
      </c>
    </row>
    <row r="16" spans="1:2" ht="15.75" customHeight="1">
      <c r="A16" s="70" t="s">
        <v>95</v>
      </c>
      <c r="B16" s="3" t="s">
        <v>91</v>
      </c>
    </row>
    <row r="18" ht="15.75" customHeight="1">
      <c r="A18" s="66" t="s">
        <v>80</v>
      </c>
    </row>
    <row r="19" spans="1:2" ht="15.75" customHeight="1">
      <c r="A19" s="67" t="s">
        <v>82</v>
      </c>
      <c r="B19" s="3" t="s">
        <v>92</v>
      </c>
    </row>
    <row r="20" ht="15.75" customHeight="1">
      <c r="A20" s="66"/>
    </row>
    <row r="21" spans="1:2" ht="15.75" customHeight="1">
      <c r="A21" s="68" t="s">
        <v>51</v>
      </c>
      <c r="B21" s="3" t="s">
        <v>93</v>
      </c>
    </row>
    <row r="23" spans="1:2" ht="15.75" customHeight="1">
      <c r="A23" s="68" t="s">
        <v>56</v>
      </c>
      <c r="B23" s="3" t="s">
        <v>94</v>
      </c>
    </row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21" location="'Data for Policing Plan Targets'!A18" display="Table 9:"/>
    <hyperlink ref="A23" location="'Data for Policing Plan Targets'!A33" display="Table 9:"/>
    <hyperlink ref="A8" location="'Complaints - Area Breakdown'!A1" display="Table 3:"/>
    <hyperlink ref="A16" location="OMC!A1" display="Table 7: Officers with multiple complaints, July 2013 to June 2014 April 2014 to March 2015 "/>
    <hyperlink ref="A19" location="'Data for Policing Plan Targets'!A3" display="Table 6: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A37" sqref="A37"/>
    </sheetView>
  </sheetViews>
  <sheetFormatPr defaultColWidth="9.140625" defaultRowHeight="15"/>
  <cols>
    <col min="1" max="1" width="35.28125" style="64" customWidth="1"/>
    <col min="2" max="7" width="15.7109375" style="63" customWidth="1"/>
    <col min="8" max="16384" width="9.140625" style="64" customWidth="1"/>
  </cols>
  <sheetData>
    <row r="1" ht="21" customHeight="1">
      <c r="A1" s="62" t="s">
        <v>5</v>
      </c>
    </row>
    <row r="3" spans="1:7" s="3" customFormat="1" ht="18" customHeight="1">
      <c r="A3" s="1" t="s">
        <v>59</v>
      </c>
      <c r="B3" s="2"/>
      <c r="C3" s="2"/>
      <c r="D3" s="2"/>
      <c r="E3" s="2"/>
      <c r="F3" s="2"/>
      <c r="G3" s="2"/>
    </row>
    <row r="4" spans="1:7" s="3" customFormat="1" ht="30" customHeight="1">
      <c r="A4" s="4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49" t="s">
        <v>57</v>
      </c>
    </row>
    <row r="5" spans="1:7" s="3" customFormat="1" ht="18" customHeight="1">
      <c r="A5" s="6" t="s">
        <v>46</v>
      </c>
      <c r="B5" s="7">
        <v>845</v>
      </c>
      <c r="C5" s="7">
        <v>813</v>
      </c>
      <c r="D5" s="7">
        <v>774</v>
      </c>
      <c r="E5" s="7">
        <v>906</v>
      </c>
      <c r="F5" s="7">
        <v>987</v>
      </c>
      <c r="G5" s="7">
        <v>763</v>
      </c>
    </row>
    <row r="6" spans="1:7" s="3" customFormat="1" ht="18" customHeight="1">
      <c r="A6" s="8" t="s">
        <v>47</v>
      </c>
      <c r="B6" s="9">
        <v>903</v>
      </c>
      <c r="C6" s="9">
        <v>902</v>
      </c>
      <c r="D6" s="9">
        <v>832</v>
      </c>
      <c r="E6" s="9">
        <v>1020</v>
      </c>
      <c r="F6" s="9">
        <v>862</v>
      </c>
      <c r="G6" s="9">
        <v>828</v>
      </c>
    </row>
    <row r="7" spans="1:7" s="3" customFormat="1" ht="18" customHeight="1">
      <c r="A7" s="6" t="s">
        <v>48</v>
      </c>
      <c r="B7" s="7">
        <v>741</v>
      </c>
      <c r="C7" s="7">
        <v>777</v>
      </c>
      <c r="D7" s="7">
        <v>795</v>
      </c>
      <c r="E7" s="7">
        <v>916</v>
      </c>
      <c r="F7" s="7">
        <v>790</v>
      </c>
      <c r="G7" s="7">
        <v>715</v>
      </c>
    </row>
    <row r="8" spans="1:7" s="3" customFormat="1" ht="18" customHeight="1">
      <c r="A8" s="8" t="s">
        <v>49</v>
      </c>
      <c r="B8" s="9">
        <v>846</v>
      </c>
      <c r="C8" s="9">
        <v>852</v>
      </c>
      <c r="D8" s="9">
        <v>871</v>
      </c>
      <c r="E8" s="9">
        <v>896</v>
      </c>
      <c r="F8" s="9">
        <v>728</v>
      </c>
      <c r="G8" s="9" t="s">
        <v>58</v>
      </c>
    </row>
    <row r="9" spans="1:7" s="3" customFormat="1" ht="18" customHeight="1">
      <c r="A9" s="10" t="s">
        <v>13</v>
      </c>
      <c r="B9" s="11">
        <f aca="true" t="shared" si="0" ref="B9:G9">SUM(B5:B8)</f>
        <v>3335</v>
      </c>
      <c r="C9" s="11">
        <f t="shared" si="0"/>
        <v>3344</v>
      </c>
      <c r="D9" s="11">
        <f t="shared" si="0"/>
        <v>3272</v>
      </c>
      <c r="E9" s="11">
        <f t="shared" si="0"/>
        <v>3738</v>
      </c>
      <c r="F9" s="11">
        <f t="shared" si="0"/>
        <v>3367</v>
      </c>
      <c r="G9" s="11">
        <f t="shared" si="0"/>
        <v>2306</v>
      </c>
    </row>
    <row r="10" spans="2:7" s="3" customFormat="1" ht="18" customHeight="1">
      <c r="B10" s="2"/>
      <c r="C10" s="2"/>
      <c r="D10" s="2"/>
      <c r="E10" s="2"/>
      <c r="F10" s="2"/>
      <c r="G10" s="2"/>
    </row>
    <row r="11" spans="2:7" s="3" customFormat="1" ht="18" customHeight="1">
      <c r="B11" s="2"/>
      <c r="C11" s="2"/>
      <c r="D11" s="2"/>
      <c r="E11" s="2"/>
      <c r="F11" s="2"/>
      <c r="G11" s="2"/>
    </row>
    <row r="12" spans="2:7" s="3" customFormat="1" ht="18" customHeight="1">
      <c r="B12" s="2"/>
      <c r="C12" s="2"/>
      <c r="D12" s="2"/>
      <c r="E12" s="2"/>
      <c r="F12" s="2"/>
      <c r="G12" s="2"/>
    </row>
    <row r="13" spans="1:7" s="3" customFormat="1" ht="18" customHeight="1">
      <c r="A13" s="1" t="s">
        <v>96</v>
      </c>
      <c r="B13" s="2"/>
      <c r="C13" s="2"/>
      <c r="D13" s="2"/>
      <c r="E13" s="2"/>
      <c r="F13" s="2"/>
      <c r="G13" s="2"/>
    </row>
    <row r="14" spans="1:7" s="3" customFormat="1" ht="30" customHeight="1">
      <c r="A14" s="12"/>
      <c r="B14" s="13" t="s">
        <v>97</v>
      </c>
      <c r="C14" s="13" t="s">
        <v>98</v>
      </c>
      <c r="D14" s="13" t="s">
        <v>14</v>
      </c>
      <c r="E14" s="2"/>
      <c r="F14" s="2"/>
      <c r="G14" s="2"/>
    </row>
    <row r="15" spans="1:7" s="3" customFormat="1" ht="18" customHeight="1">
      <c r="A15" s="30" t="s">
        <v>31</v>
      </c>
      <c r="B15" s="58">
        <v>646</v>
      </c>
      <c r="C15" s="59">
        <v>586</v>
      </c>
      <c r="D15" s="14">
        <f aca="true" t="shared" si="1" ref="D15:D24">(C15-B15)</f>
        <v>-60</v>
      </c>
      <c r="E15" s="2"/>
      <c r="F15" s="2"/>
      <c r="G15" s="2"/>
    </row>
    <row r="16" spans="1:7" s="3" customFormat="1" ht="18" customHeight="1">
      <c r="A16" s="8" t="s">
        <v>15</v>
      </c>
      <c r="B16" s="15">
        <v>492</v>
      </c>
      <c r="C16" s="16">
        <v>412</v>
      </c>
      <c r="D16" s="16">
        <f t="shared" si="1"/>
        <v>-80</v>
      </c>
      <c r="E16" s="2"/>
      <c r="F16" s="2"/>
      <c r="G16" s="2"/>
    </row>
    <row r="17" spans="1:7" s="3" customFormat="1" ht="18" customHeight="1">
      <c r="A17" s="17" t="s">
        <v>16</v>
      </c>
      <c r="B17" s="18">
        <v>219</v>
      </c>
      <c r="C17" s="19">
        <v>200</v>
      </c>
      <c r="D17" s="19">
        <f>(C17-B17)</f>
        <v>-19</v>
      </c>
      <c r="E17" s="2"/>
      <c r="F17" s="2"/>
      <c r="G17" s="2"/>
    </row>
    <row r="18" spans="1:7" s="3" customFormat="1" ht="18" customHeight="1">
      <c r="A18" s="8" t="s">
        <v>52</v>
      </c>
      <c r="B18" s="15">
        <v>183</v>
      </c>
      <c r="C18" s="16">
        <v>163</v>
      </c>
      <c r="D18" s="16">
        <f>(C18-B18)</f>
        <v>-20</v>
      </c>
      <c r="E18" s="2"/>
      <c r="F18" s="2"/>
      <c r="G18" s="2"/>
    </row>
    <row r="19" spans="1:7" s="3" customFormat="1" ht="18" customHeight="1">
      <c r="A19" s="17" t="s">
        <v>83</v>
      </c>
      <c r="B19" s="18">
        <v>196</v>
      </c>
      <c r="C19" s="19">
        <v>142</v>
      </c>
      <c r="D19" s="19">
        <f>(C19-B19)</f>
        <v>-54</v>
      </c>
      <c r="E19" s="2"/>
      <c r="F19" s="2"/>
      <c r="G19" s="2"/>
    </row>
    <row r="20" spans="1:7" s="3" customFormat="1" ht="18" customHeight="1">
      <c r="A20" s="8" t="s">
        <v>17</v>
      </c>
      <c r="B20" s="15">
        <v>174</v>
      </c>
      <c r="C20" s="16">
        <v>67</v>
      </c>
      <c r="D20" s="16">
        <f>(C20-B20)</f>
        <v>-107</v>
      </c>
      <c r="E20" s="2"/>
      <c r="F20" s="2"/>
      <c r="G20" s="2"/>
    </row>
    <row r="21" spans="1:7" s="3" customFormat="1" ht="18" customHeight="1">
      <c r="A21" s="17" t="s">
        <v>18</v>
      </c>
      <c r="B21" s="18">
        <v>68</v>
      </c>
      <c r="C21" s="19">
        <v>53</v>
      </c>
      <c r="D21" s="19">
        <f>(C21-B21)</f>
        <v>-15</v>
      </c>
      <c r="E21" s="2"/>
      <c r="F21" s="2"/>
      <c r="G21" s="2"/>
    </row>
    <row r="22" spans="1:7" s="3" customFormat="1" ht="18" customHeight="1">
      <c r="A22" s="8" t="s">
        <v>19</v>
      </c>
      <c r="B22" s="15">
        <v>20</v>
      </c>
      <c r="C22" s="16">
        <v>44</v>
      </c>
      <c r="D22" s="16">
        <f t="shared" si="1"/>
        <v>24</v>
      </c>
      <c r="E22" s="2"/>
      <c r="F22" s="2"/>
      <c r="G22" s="2"/>
    </row>
    <row r="23" spans="1:7" s="3" customFormat="1" ht="18" customHeight="1">
      <c r="A23" s="6" t="s">
        <v>20</v>
      </c>
      <c r="B23" s="60">
        <v>528</v>
      </c>
      <c r="C23" s="61">
        <v>534</v>
      </c>
      <c r="D23" s="19">
        <f t="shared" si="1"/>
        <v>6</v>
      </c>
      <c r="E23" s="2"/>
      <c r="F23" s="2"/>
      <c r="G23" s="2"/>
    </row>
    <row r="24" spans="1:7" s="3" customFormat="1" ht="18" customHeight="1">
      <c r="A24" s="8" t="s">
        <v>21</v>
      </c>
      <c r="B24" s="15">
        <v>113</v>
      </c>
      <c r="C24" s="16">
        <v>105</v>
      </c>
      <c r="D24" s="16">
        <f t="shared" si="1"/>
        <v>-8</v>
      </c>
      <c r="E24" s="2"/>
      <c r="F24" s="2"/>
      <c r="G24" s="2"/>
    </row>
    <row r="25" spans="1:7" s="3" customFormat="1" ht="18" customHeight="1">
      <c r="A25" s="20" t="s">
        <v>13</v>
      </c>
      <c r="B25" s="21">
        <f>SUM(B15:B24)</f>
        <v>2639</v>
      </c>
      <c r="C25" s="22">
        <f>SUM(C15:C24)</f>
        <v>2306</v>
      </c>
      <c r="D25" s="22">
        <f>SUM(D15:D24)</f>
        <v>-333</v>
      </c>
      <c r="E25" s="2"/>
      <c r="F25" s="2"/>
      <c r="G25" s="2"/>
    </row>
    <row r="26" spans="2:7" s="3" customFormat="1" ht="12.75">
      <c r="B26" s="2"/>
      <c r="C26" s="2"/>
      <c r="D26" s="2"/>
      <c r="E26" s="2"/>
      <c r="F26" s="2"/>
      <c r="G26" s="2"/>
    </row>
    <row r="27" spans="2:7" s="3" customFormat="1" ht="12.75">
      <c r="B27" s="2"/>
      <c r="C27" s="2"/>
      <c r="D27" s="2"/>
      <c r="E27" s="2"/>
      <c r="F27" s="2"/>
      <c r="G27" s="2"/>
    </row>
    <row r="33" ht="14.25">
      <c r="A33" s="6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D7" sqref="D7"/>
    </sheetView>
  </sheetViews>
  <sheetFormatPr defaultColWidth="9.140625" defaultRowHeight="15"/>
  <cols>
    <col min="1" max="1" width="26.140625" style="3" customWidth="1"/>
    <col min="2" max="2" width="34.140625" style="3" customWidth="1"/>
    <col min="3" max="4" width="17.140625" style="24" customWidth="1"/>
    <col min="5" max="5" width="12.8515625" style="24" customWidth="1"/>
    <col min="6" max="16384" width="9.140625" style="3" customWidth="1"/>
  </cols>
  <sheetData>
    <row r="1" ht="18">
      <c r="A1" s="62" t="s">
        <v>50</v>
      </c>
    </row>
    <row r="3" ht="12.75">
      <c r="A3" s="23" t="s">
        <v>99</v>
      </c>
    </row>
    <row r="4" spans="1:5" ht="30" customHeight="1">
      <c r="A4" s="71" t="s">
        <v>78</v>
      </c>
      <c r="B4" s="71" t="s">
        <v>79</v>
      </c>
      <c r="C4" s="72" t="s">
        <v>97</v>
      </c>
      <c r="D4" s="72" t="s">
        <v>98</v>
      </c>
      <c r="E4" s="73" t="s">
        <v>14</v>
      </c>
    </row>
    <row r="5" spans="1:5" ht="13.5" thickBot="1">
      <c r="A5" s="56" t="s">
        <v>62</v>
      </c>
      <c r="B5" s="25" t="s">
        <v>63</v>
      </c>
      <c r="C5" s="26">
        <v>783</v>
      </c>
      <c r="D5" s="26">
        <v>707</v>
      </c>
      <c r="E5" s="26">
        <f aca="true" t="shared" si="0" ref="E5:E16">(D5-C5)</f>
        <v>-76</v>
      </c>
    </row>
    <row r="6" spans="1:5" ht="13.5" customHeight="1">
      <c r="A6" s="52"/>
      <c r="B6" s="53" t="s">
        <v>64</v>
      </c>
      <c r="C6" s="54">
        <v>120</v>
      </c>
      <c r="D6" s="54">
        <v>97</v>
      </c>
      <c r="E6" s="54">
        <f t="shared" si="0"/>
        <v>-23</v>
      </c>
    </row>
    <row r="7" spans="1:5" ht="13.5" customHeight="1">
      <c r="A7" s="50"/>
      <c r="B7" s="27" t="s">
        <v>86</v>
      </c>
      <c r="C7" s="28">
        <v>156</v>
      </c>
      <c r="D7" s="28">
        <v>134</v>
      </c>
      <c r="E7" s="28">
        <f t="shared" si="0"/>
        <v>-22</v>
      </c>
    </row>
    <row r="8" spans="1:5" ht="13.5" customHeight="1">
      <c r="A8" s="50"/>
      <c r="B8" s="50" t="s">
        <v>65</v>
      </c>
      <c r="C8" s="51">
        <v>164</v>
      </c>
      <c r="D8" s="51">
        <v>141</v>
      </c>
      <c r="E8" s="51">
        <f t="shared" si="0"/>
        <v>-23</v>
      </c>
    </row>
    <row r="9" spans="1:5" ht="13.5" customHeight="1">
      <c r="A9" s="50"/>
      <c r="B9" s="27" t="s">
        <v>66</v>
      </c>
      <c r="C9" s="28">
        <v>217</v>
      </c>
      <c r="D9" s="28">
        <v>177</v>
      </c>
      <c r="E9" s="28">
        <f t="shared" si="0"/>
        <v>-40</v>
      </c>
    </row>
    <row r="10" spans="1:5" ht="13.5" customHeight="1">
      <c r="A10" s="50"/>
      <c r="B10" s="50" t="s">
        <v>67</v>
      </c>
      <c r="C10" s="51">
        <v>99</v>
      </c>
      <c r="D10" s="51">
        <v>77</v>
      </c>
      <c r="E10" s="51">
        <f t="shared" si="0"/>
        <v>-22</v>
      </c>
    </row>
    <row r="11" spans="1:5" ht="13.5" customHeight="1">
      <c r="A11" s="50"/>
      <c r="B11" s="27" t="s">
        <v>68</v>
      </c>
      <c r="C11" s="28">
        <v>127</v>
      </c>
      <c r="D11" s="28">
        <v>105</v>
      </c>
      <c r="E11" s="28">
        <f t="shared" si="0"/>
        <v>-22</v>
      </c>
    </row>
    <row r="12" spans="1:5" ht="13.5" customHeight="1" thickBot="1">
      <c r="A12" s="55" t="s">
        <v>61</v>
      </c>
      <c r="B12" s="74" t="s">
        <v>69</v>
      </c>
      <c r="C12" s="75">
        <f>SUM(C6:C11)</f>
        <v>883</v>
      </c>
      <c r="D12" s="75">
        <f>SUM(D6:D11)</f>
        <v>731</v>
      </c>
      <c r="E12" s="75">
        <f t="shared" si="0"/>
        <v>-152</v>
      </c>
    </row>
    <row r="13" spans="1:5" ht="12.75">
      <c r="A13" s="50"/>
      <c r="B13" s="25" t="s">
        <v>70</v>
      </c>
      <c r="C13" s="26">
        <v>182</v>
      </c>
      <c r="D13" s="26">
        <v>174</v>
      </c>
      <c r="E13" s="26">
        <f t="shared" si="0"/>
        <v>-8</v>
      </c>
    </row>
    <row r="14" spans="1:5" ht="12.75">
      <c r="A14" s="50"/>
      <c r="B14" s="27" t="s">
        <v>71</v>
      </c>
      <c r="C14" s="28">
        <v>229</v>
      </c>
      <c r="D14" s="28">
        <v>169</v>
      </c>
      <c r="E14" s="28">
        <f t="shared" si="0"/>
        <v>-60</v>
      </c>
    </row>
    <row r="15" spans="1:5" ht="12.75">
      <c r="A15" s="50"/>
      <c r="B15" s="25" t="s">
        <v>72</v>
      </c>
      <c r="C15" s="26">
        <v>133</v>
      </c>
      <c r="D15" s="29">
        <v>118</v>
      </c>
      <c r="E15" s="29">
        <f t="shared" si="0"/>
        <v>-15</v>
      </c>
    </row>
    <row r="16" spans="1:5" ht="12.75">
      <c r="A16" s="50"/>
      <c r="B16" s="27" t="s">
        <v>73</v>
      </c>
      <c r="C16" s="28">
        <v>149</v>
      </c>
      <c r="D16" s="28">
        <v>134</v>
      </c>
      <c r="E16" s="28">
        <f t="shared" si="0"/>
        <v>-15</v>
      </c>
    </row>
    <row r="17" spans="1:5" ht="13.5" thickBot="1">
      <c r="A17" s="57" t="s">
        <v>60</v>
      </c>
      <c r="B17" s="74" t="s">
        <v>69</v>
      </c>
      <c r="C17" s="75">
        <f>SUM(C13:C16)</f>
        <v>693</v>
      </c>
      <c r="D17" s="75">
        <f>SUM(D13:D16)</f>
        <v>595</v>
      </c>
      <c r="E17" s="75">
        <f>SUM(D17-C17)</f>
        <v>-98</v>
      </c>
    </row>
    <row r="18" spans="1:5" ht="12.75" customHeight="1">
      <c r="A18" s="25" t="s">
        <v>30</v>
      </c>
      <c r="B18" s="25" t="s">
        <v>30</v>
      </c>
      <c r="C18" s="26">
        <v>280</v>
      </c>
      <c r="D18" s="26">
        <v>273</v>
      </c>
      <c r="E18" s="26">
        <f>(D18-C18)</f>
        <v>-7</v>
      </c>
    </row>
    <row r="19" spans="1:5" ht="12.75">
      <c r="A19" s="71" t="s">
        <v>13</v>
      </c>
      <c r="B19" s="71"/>
      <c r="C19" s="76">
        <f>(C5+C12+C17+C18)</f>
        <v>2639</v>
      </c>
      <c r="D19" s="76">
        <f>(D5+D12+D17+D18)</f>
        <v>2306</v>
      </c>
      <c r="E19" s="76">
        <f>(D19-C19)</f>
        <v>-333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PageLayoutView="0" workbookViewId="0" topLeftCell="A1">
      <selection activeCell="E41" sqref="E41"/>
    </sheetView>
  </sheetViews>
  <sheetFormatPr defaultColWidth="9.140625" defaultRowHeight="15"/>
  <cols>
    <col min="1" max="1" width="37.8515625" style="3" customWidth="1"/>
    <col min="2" max="7" width="15.7109375" style="3" customWidth="1"/>
    <col min="8" max="16384" width="9.140625" style="3" customWidth="1"/>
  </cols>
  <sheetData>
    <row r="1" ht="18">
      <c r="A1" s="62" t="s">
        <v>6</v>
      </c>
    </row>
    <row r="3" ht="18" customHeight="1">
      <c r="A3" s="23" t="s">
        <v>74</v>
      </c>
    </row>
    <row r="4" spans="1:7" ht="30" customHeight="1">
      <c r="A4" s="4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49" t="s">
        <v>57</v>
      </c>
    </row>
    <row r="5" spans="1:7" ht="18" customHeight="1">
      <c r="A5" s="30" t="s">
        <v>46</v>
      </c>
      <c r="B5" s="31">
        <v>1542</v>
      </c>
      <c r="C5" s="31">
        <v>1486</v>
      </c>
      <c r="D5" s="31">
        <v>1296</v>
      </c>
      <c r="E5" s="31">
        <v>1461</v>
      </c>
      <c r="F5" s="31">
        <v>1702</v>
      </c>
      <c r="G5" s="31">
        <v>1187</v>
      </c>
    </row>
    <row r="6" spans="1:7" ht="18" customHeight="1">
      <c r="A6" s="8" t="s">
        <v>47</v>
      </c>
      <c r="B6" s="9">
        <v>1782</v>
      </c>
      <c r="C6" s="9">
        <v>1634</v>
      </c>
      <c r="D6" s="9">
        <v>1333</v>
      </c>
      <c r="E6" s="9">
        <v>1710</v>
      </c>
      <c r="F6" s="9">
        <v>1414</v>
      </c>
      <c r="G6" s="9">
        <v>1317</v>
      </c>
    </row>
    <row r="7" spans="1:7" ht="18" customHeight="1">
      <c r="A7" s="6" t="s">
        <v>48</v>
      </c>
      <c r="B7" s="7">
        <v>1441</v>
      </c>
      <c r="C7" s="7">
        <v>1407</v>
      </c>
      <c r="D7" s="7">
        <v>1298</v>
      </c>
      <c r="E7" s="7">
        <v>1427</v>
      </c>
      <c r="F7" s="7">
        <v>1299</v>
      </c>
      <c r="G7" s="7">
        <v>1184</v>
      </c>
    </row>
    <row r="8" spans="1:7" ht="18" customHeight="1">
      <c r="A8" s="32" t="s">
        <v>49</v>
      </c>
      <c r="B8" s="33">
        <v>1566</v>
      </c>
      <c r="C8" s="33">
        <v>1480</v>
      </c>
      <c r="D8" s="33">
        <v>1357</v>
      </c>
      <c r="E8" s="33">
        <v>1573</v>
      </c>
      <c r="F8" s="33">
        <v>1172</v>
      </c>
      <c r="G8" s="33" t="s">
        <v>58</v>
      </c>
    </row>
    <row r="9" spans="1:7" ht="18" customHeight="1">
      <c r="A9" s="10" t="s">
        <v>13</v>
      </c>
      <c r="B9" s="11">
        <f aca="true" t="shared" si="0" ref="B9:G9">SUM(B5:B8)</f>
        <v>6331</v>
      </c>
      <c r="C9" s="11">
        <f t="shared" si="0"/>
        <v>6007</v>
      </c>
      <c r="D9" s="11">
        <f t="shared" si="0"/>
        <v>5284</v>
      </c>
      <c r="E9" s="11">
        <f t="shared" si="0"/>
        <v>6171</v>
      </c>
      <c r="F9" s="11">
        <f t="shared" si="0"/>
        <v>5587</v>
      </c>
      <c r="G9" s="11">
        <f t="shared" si="0"/>
        <v>3688</v>
      </c>
    </row>
    <row r="10" ht="18" customHeight="1"/>
    <row r="11" ht="18" customHeight="1"/>
    <row r="12" ht="18" customHeight="1"/>
    <row r="13" ht="18" customHeight="1">
      <c r="A13" s="23" t="s">
        <v>100</v>
      </c>
    </row>
    <row r="14" spans="1:4" ht="30" customHeight="1">
      <c r="A14" s="12"/>
      <c r="B14" s="13" t="s">
        <v>97</v>
      </c>
      <c r="C14" s="13" t="s">
        <v>98</v>
      </c>
      <c r="D14" s="13" t="s">
        <v>14</v>
      </c>
    </row>
    <row r="15" spans="1:4" ht="18" customHeight="1">
      <c r="A15" s="17" t="s">
        <v>22</v>
      </c>
      <c r="B15" s="18">
        <v>1895</v>
      </c>
      <c r="C15" s="19">
        <v>1573</v>
      </c>
      <c r="D15" s="19">
        <f aca="true" t="shared" si="1" ref="D15:D25">(C15-B15)</f>
        <v>-322</v>
      </c>
    </row>
    <row r="16" spans="1:4" ht="18" customHeight="1">
      <c r="A16" s="8" t="s">
        <v>23</v>
      </c>
      <c r="B16" s="15">
        <v>1142</v>
      </c>
      <c r="C16" s="16">
        <v>953</v>
      </c>
      <c r="D16" s="16">
        <f t="shared" si="1"/>
        <v>-189</v>
      </c>
    </row>
    <row r="17" spans="1:4" ht="18" customHeight="1">
      <c r="A17" s="17" t="s">
        <v>24</v>
      </c>
      <c r="B17" s="18">
        <v>324</v>
      </c>
      <c r="C17" s="19">
        <v>303</v>
      </c>
      <c r="D17" s="19">
        <f t="shared" si="1"/>
        <v>-21</v>
      </c>
    </row>
    <row r="18" spans="1:4" ht="18" customHeight="1">
      <c r="A18" s="8" t="s">
        <v>16</v>
      </c>
      <c r="B18" s="15">
        <v>236</v>
      </c>
      <c r="C18" s="16">
        <v>201</v>
      </c>
      <c r="D18" s="16">
        <f t="shared" si="1"/>
        <v>-35</v>
      </c>
    </row>
    <row r="19" spans="1:4" ht="18" customHeight="1">
      <c r="A19" s="17" t="s">
        <v>84</v>
      </c>
      <c r="B19" s="18">
        <v>201</v>
      </c>
      <c r="C19" s="19">
        <v>146</v>
      </c>
      <c r="D19" s="19">
        <f t="shared" si="1"/>
        <v>-55</v>
      </c>
    </row>
    <row r="20" spans="1:4" ht="18" customHeight="1">
      <c r="A20" s="8" t="s">
        <v>25</v>
      </c>
      <c r="B20" s="15">
        <v>93</v>
      </c>
      <c r="C20" s="16">
        <v>98</v>
      </c>
      <c r="D20" s="16">
        <f>(C20-B20)</f>
        <v>5</v>
      </c>
    </row>
    <row r="21" spans="1:4" ht="18" customHeight="1">
      <c r="A21" s="17" t="s">
        <v>28</v>
      </c>
      <c r="B21" s="18">
        <v>40</v>
      </c>
      <c r="C21" s="19">
        <v>56</v>
      </c>
      <c r="D21" s="19">
        <f>(C21-B21)</f>
        <v>16</v>
      </c>
    </row>
    <row r="22" spans="1:4" ht="18" customHeight="1">
      <c r="A22" s="8" t="s">
        <v>27</v>
      </c>
      <c r="B22" s="15">
        <v>54</v>
      </c>
      <c r="C22" s="16">
        <v>41</v>
      </c>
      <c r="D22" s="16">
        <f>(C22-B22)</f>
        <v>-13</v>
      </c>
    </row>
    <row r="23" spans="1:4" ht="18" customHeight="1">
      <c r="A23" s="17" t="s">
        <v>26</v>
      </c>
      <c r="B23" s="18">
        <v>95</v>
      </c>
      <c r="C23" s="19">
        <v>40</v>
      </c>
      <c r="D23" s="19">
        <f>(C23-B23)</f>
        <v>-55</v>
      </c>
    </row>
    <row r="24" spans="1:4" ht="18" customHeight="1">
      <c r="A24" s="8" t="s">
        <v>29</v>
      </c>
      <c r="B24" s="15">
        <v>44</v>
      </c>
      <c r="C24" s="16">
        <v>27</v>
      </c>
      <c r="D24" s="16">
        <f t="shared" si="1"/>
        <v>-17</v>
      </c>
    </row>
    <row r="25" spans="1:4" ht="18" customHeight="1">
      <c r="A25" s="34" t="s">
        <v>20</v>
      </c>
      <c r="B25" s="35">
        <v>291</v>
      </c>
      <c r="C25" s="36">
        <v>250</v>
      </c>
      <c r="D25" s="36">
        <f t="shared" si="1"/>
        <v>-41</v>
      </c>
    </row>
    <row r="26" spans="1:4" ht="18" customHeight="1">
      <c r="A26" s="20" t="s">
        <v>13</v>
      </c>
      <c r="B26" s="21">
        <f>SUM(B15:B25)</f>
        <v>4415</v>
      </c>
      <c r="C26" s="21">
        <f>SUM(C15:C25)</f>
        <v>3688</v>
      </c>
      <c r="D26" s="22">
        <f>SUM(D15:D25)</f>
        <v>-727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9" sqref="A19:IV19"/>
    </sheetView>
  </sheetViews>
  <sheetFormatPr defaultColWidth="9.140625" defaultRowHeight="15"/>
  <cols>
    <col min="1" max="1" width="21.421875" style="3" customWidth="1"/>
    <col min="2" max="2" width="57.8515625" style="3" customWidth="1"/>
    <col min="3" max="16384" width="9.140625" style="3" customWidth="1"/>
  </cols>
  <sheetData>
    <row r="1" ht="18">
      <c r="A1" s="62" t="s">
        <v>55</v>
      </c>
    </row>
    <row r="2" ht="12.75">
      <c r="A2" s="66"/>
    </row>
    <row r="3" spans="1:15" ht="15" customHeight="1">
      <c r="A3" s="85" t="s">
        <v>102</v>
      </c>
      <c r="B3" s="86"/>
      <c r="C3" s="86"/>
      <c r="D3" s="86"/>
      <c r="E3" s="86"/>
      <c r="F3" s="86"/>
      <c r="G3" s="86"/>
      <c r="H3" s="87"/>
      <c r="I3" s="87"/>
      <c r="J3" s="87"/>
      <c r="K3" s="87"/>
      <c r="L3" s="87"/>
      <c r="M3" s="87"/>
      <c r="N3" s="87"/>
      <c r="O3" s="87"/>
    </row>
    <row r="4" spans="1:2" ht="30" customHeight="1">
      <c r="A4" s="77" t="s">
        <v>53</v>
      </c>
      <c r="B4" s="78" t="s">
        <v>54</v>
      </c>
    </row>
    <row r="5" spans="1:2" ht="15" customHeight="1">
      <c r="A5" s="79" t="s">
        <v>77</v>
      </c>
      <c r="B5" s="80">
        <v>66</v>
      </c>
    </row>
    <row r="6" spans="1:2" ht="12.75">
      <c r="A6" s="81" t="s">
        <v>85</v>
      </c>
      <c r="B6" s="16">
        <v>51</v>
      </c>
    </row>
    <row r="7" spans="1:2" ht="12.75">
      <c r="A7" s="82" t="s">
        <v>101</v>
      </c>
      <c r="B7" s="83">
        <v>43</v>
      </c>
    </row>
  </sheetData>
  <sheetProtection/>
  <mergeCells count="1"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showGridLines="0" workbookViewId="0" topLeftCell="A1">
      <selection activeCell="A19" sqref="A19:IV19"/>
    </sheetView>
  </sheetViews>
  <sheetFormatPr defaultColWidth="9.140625" defaultRowHeight="15"/>
  <cols>
    <col min="1" max="1" width="13.140625" style="3" customWidth="1"/>
    <col min="2" max="4" width="13.7109375" style="3" customWidth="1"/>
    <col min="5" max="16384" width="9.140625" style="3" customWidth="1"/>
  </cols>
  <sheetData>
    <row r="1" ht="18">
      <c r="A1" s="62" t="s">
        <v>81</v>
      </c>
    </row>
    <row r="3" ht="12.75">
      <c r="A3" s="23" t="s">
        <v>103</v>
      </c>
    </row>
    <row r="4" spans="1:4" ht="12.75">
      <c r="A4" s="12"/>
      <c r="B4" s="13" t="s">
        <v>12</v>
      </c>
      <c r="C4" s="13" t="s">
        <v>57</v>
      </c>
      <c r="D4" s="13" t="s">
        <v>14</v>
      </c>
    </row>
    <row r="5" spans="1:4" ht="12.75">
      <c r="A5" s="37" t="s">
        <v>35</v>
      </c>
      <c r="B5" s="38">
        <v>268</v>
      </c>
      <c r="C5" s="38">
        <v>136</v>
      </c>
      <c r="D5" s="38">
        <f aca="true" t="shared" si="0" ref="D5:D13">(C5-B5)</f>
        <v>-132</v>
      </c>
    </row>
    <row r="6" spans="1:4" ht="12.75">
      <c r="A6" s="39" t="s">
        <v>36</v>
      </c>
      <c r="B6" s="40">
        <v>209</v>
      </c>
      <c r="C6" s="40">
        <v>156</v>
      </c>
      <c r="D6" s="40">
        <f t="shared" si="0"/>
        <v>-53</v>
      </c>
    </row>
    <row r="7" spans="1:4" ht="12.75">
      <c r="A7" s="41" t="s">
        <v>37</v>
      </c>
      <c r="B7" s="42">
        <v>233</v>
      </c>
      <c r="C7" s="42">
        <v>161</v>
      </c>
      <c r="D7" s="42">
        <f t="shared" si="0"/>
        <v>-72</v>
      </c>
    </row>
    <row r="8" spans="1:4" ht="12.75">
      <c r="A8" s="39" t="s">
        <v>38</v>
      </c>
      <c r="B8" s="40">
        <v>189</v>
      </c>
      <c r="C8" s="40">
        <v>215</v>
      </c>
      <c r="D8" s="40">
        <f t="shared" si="0"/>
        <v>26</v>
      </c>
    </row>
    <row r="9" spans="1:4" ht="12.75">
      <c r="A9" s="41" t="s">
        <v>39</v>
      </c>
      <c r="B9" s="42">
        <v>216</v>
      </c>
      <c r="C9" s="42">
        <v>180</v>
      </c>
      <c r="D9" s="42">
        <f t="shared" si="0"/>
        <v>-36</v>
      </c>
    </row>
    <row r="10" spans="1:4" ht="12.75">
      <c r="A10" s="39" t="s">
        <v>40</v>
      </c>
      <c r="B10" s="40">
        <v>221</v>
      </c>
      <c r="C10" s="40">
        <v>168</v>
      </c>
      <c r="D10" s="40">
        <f t="shared" si="0"/>
        <v>-53</v>
      </c>
    </row>
    <row r="11" spans="1:4" ht="12.75">
      <c r="A11" s="41" t="s">
        <v>41</v>
      </c>
      <c r="B11" s="42">
        <v>195</v>
      </c>
      <c r="C11" s="42">
        <v>215</v>
      </c>
      <c r="D11" s="84">
        <f t="shared" si="0"/>
        <v>20</v>
      </c>
    </row>
    <row r="12" spans="1:4" ht="12.75">
      <c r="A12" s="39" t="s">
        <v>42</v>
      </c>
      <c r="B12" s="40">
        <v>191</v>
      </c>
      <c r="C12" s="40">
        <v>193</v>
      </c>
      <c r="D12" s="40">
        <f t="shared" si="0"/>
        <v>2</v>
      </c>
    </row>
    <row r="13" spans="1:4" ht="12.75">
      <c r="A13" s="41" t="s">
        <v>43</v>
      </c>
      <c r="B13" s="42">
        <v>160</v>
      </c>
      <c r="C13" s="42">
        <v>138</v>
      </c>
      <c r="D13" s="84">
        <f t="shared" si="0"/>
        <v>-22</v>
      </c>
    </row>
    <row r="14" spans="1:4" ht="12.75">
      <c r="A14" s="39" t="s">
        <v>32</v>
      </c>
      <c r="B14" s="40">
        <v>174</v>
      </c>
      <c r="C14" s="40" t="s">
        <v>58</v>
      </c>
      <c r="D14" s="40" t="s">
        <v>58</v>
      </c>
    </row>
    <row r="15" spans="1:4" ht="12.75">
      <c r="A15" s="41" t="s">
        <v>33</v>
      </c>
      <c r="B15" s="42">
        <v>162</v>
      </c>
      <c r="C15" s="42" t="s">
        <v>58</v>
      </c>
      <c r="D15" s="42" t="s">
        <v>58</v>
      </c>
    </row>
    <row r="16" spans="1:4" ht="12.75">
      <c r="A16" s="43" t="s">
        <v>34</v>
      </c>
      <c r="B16" s="44">
        <v>147</v>
      </c>
      <c r="C16" s="44" t="s">
        <v>58</v>
      </c>
      <c r="D16" s="44" t="s">
        <v>58</v>
      </c>
    </row>
    <row r="18" ht="15" customHeight="1">
      <c r="A18" s="23" t="s">
        <v>104</v>
      </c>
    </row>
    <row r="19" spans="1:4" ht="19.5" customHeight="1">
      <c r="A19" s="12"/>
      <c r="B19" s="13" t="s">
        <v>12</v>
      </c>
      <c r="C19" s="13" t="s">
        <v>57</v>
      </c>
      <c r="D19" s="13" t="s">
        <v>14</v>
      </c>
    </row>
    <row r="20" spans="1:4" ht="15" customHeight="1">
      <c r="A20" s="37" t="s">
        <v>35</v>
      </c>
      <c r="B20" s="38">
        <v>126</v>
      </c>
      <c r="C20" s="38">
        <v>85</v>
      </c>
      <c r="D20" s="38">
        <f aca="true" t="shared" si="1" ref="D20:D28">(C20-B20)</f>
        <v>-41</v>
      </c>
    </row>
    <row r="21" spans="1:4" ht="15" customHeight="1">
      <c r="A21" s="39" t="s">
        <v>36</v>
      </c>
      <c r="B21" s="40">
        <v>157</v>
      </c>
      <c r="C21" s="40">
        <v>122</v>
      </c>
      <c r="D21" s="40">
        <f t="shared" si="1"/>
        <v>-35</v>
      </c>
    </row>
    <row r="22" spans="1:4" ht="15" customHeight="1">
      <c r="A22" s="41" t="s">
        <v>37</v>
      </c>
      <c r="B22" s="42">
        <v>148</v>
      </c>
      <c r="C22" s="42">
        <v>126</v>
      </c>
      <c r="D22" s="42">
        <f t="shared" si="1"/>
        <v>-22</v>
      </c>
    </row>
    <row r="23" spans="1:4" ht="15" customHeight="1">
      <c r="A23" s="39" t="s">
        <v>38</v>
      </c>
      <c r="B23" s="40">
        <v>108</v>
      </c>
      <c r="C23" s="40">
        <v>107</v>
      </c>
      <c r="D23" s="40">
        <f t="shared" si="1"/>
        <v>-1</v>
      </c>
    </row>
    <row r="24" spans="1:4" ht="15" customHeight="1">
      <c r="A24" s="41" t="s">
        <v>39</v>
      </c>
      <c r="B24" s="42">
        <v>120</v>
      </c>
      <c r="C24" s="42">
        <v>99</v>
      </c>
      <c r="D24" s="42">
        <f t="shared" si="1"/>
        <v>-21</v>
      </c>
    </row>
    <row r="25" spans="1:4" ht="15" customHeight="1">
      <c r="A25" s="39" t="s">
        <v>40</v>
      </c>
      <c r="B25" s="40">
        <v>120</v>
      </c>
      <c r="C25" s="40">
        <v>111</v>
      </c>
      <c r="D25" s="40">
        <f t="shared" si="1"/>
        <v>-9</v>
      </c>
    </row>
    <row r="26" spans="1:4" ht="15" customHeight="1">
      <c r="A26" s="41" t="s">
        <v>41</v>
      </c>
      <c r="B26" s="42">
        <v>110</v>
      </c>
      <c r="C26" s="42">
        <v>98</v>
      </c>
      <c r="D26" s="84">
        <f t="shared" si="1"/>
        <v>-12</v>
      </c>
    </row>
    <row r="27" spans="1:4" ht="15" customHeight="1">
      <c r="A27" s="39" t="s">
        <v>42</v>
      </c>
      <c r="B27" s="40">
        <v>103</v>
      </c>
      <c r="C27" s="40">
        <v>108</v>
      </c>
      <c r="D27" s="40">
        <f t="shared" si="1"/>
        <v>5</v>
      </c>
    </row>
    <row r="28" spans="1:4" ht="15" customHeight="1">
      <c r="A28" s="41" t="s">
        <v>43</v>
      </c>
      <c r="B28" s="42">
        <v>124</v>
      </c>
      <c r="C28" s="42">
        <v>69</v>
      </c>
      <c r="D28" s="84">
        <f t="shared" si="1"/>
        <v>-55</v>
      </c>
    </row>
    <row r="29" spans="1:4" ht="15" customHeight="1">
      <c r="A29" s="39" t="s">
        <v>32</v>
      </c>
      <c r="B29" s="40">
        <v>114</v>
      </c>
      <c r="C29" s="40" t="s">
        <v>58</v>
      </c>
      <c r="D29" s="40" t="s">
        <v>58</v>
      </c>
    </row>
    <row r="30" spans="1:4" ht="15" customHeight="1">
      <c r="A30" s="41" t="s">
        <v>33</v>
      </c>
      <c r="B30" s="42">
        <v>94</v>
      </c>
      <c r="C30" s="42" t="s">
        <v>58</v>
      </c>
      <c r="D30" s="42" t="s">
        <v>58</v>
      </c>
    </row>
    <row r="31" spans="1:4" ht="15" customHeight="1">
      <c r="A31" s="43" t="s">
        <v>34</v>
      </c>
      <c r="B31" s="44">
        <v>85</v>
      </c>
      <c r="C31" s="44" t="s">
        <v>58</v>
      </c>
      <c r="D31" s="44" t="s">
        <v>58</v>
      </c>
    </row>
    <row r="32" spans="1:4" ht="15" customHeight="1">
      <c r="A32" s="45"/>
      <c r="B32" s="46"/>
      <c r="C32" s="46"/>
      <c r="D32" s="47"/>
    </row>
    <row r="33" ht="12.75">
      <c r="A33" s="23" t="s">
        <v>105</v>
      </c>
    </row>
    <row r="34" spans="1:4" ht="19.5" customHeight="1">
      <c r="A34" s="12"/>
      <c r="B34" s="13" t="s">
        <v>12</v>
      </c>
      <c r="C34" s="13" t="s">
        <v>57</v>
      </c>
      <c r="D34" s="13" t="s">
        <v>14</v>
      </c>
    </row>
    <row r="35" spans="1:4" ht="15" customHeight="1">
      <c r="A35" s="37" t="s">
        <v>35</v>
      </c>
      <c r="B35" s="38">
        <v>49</v>
      </c>
      <c r="C35" s="38">
        <v>34</v>
      </c>
      <c r="D35" s="38">
        <f aca="true" t="shared" si="2" ref="D35:D43">(C35-B35)</f>
        <v>-15</v>
      </c>
    </row>
    <row r="36" spans="1:4" ht="15" customHeight="1">
      <c r="A36" s="39" t="s">
        <v>36</v>
      </c>
      <c r="B36" s="40">
        <v>44</v>
      </c>
      <c r="C36" s="40">
        <v>30</v>
      </c>
      <c r="D36" s="40">
        <f t="shared" si="2"/>
        <v>-14</v>
      </c>
    </row>
    <row r="37" spans="1:4" ht="15" customHeight="1">
      <c r="A37" s="41" t="s">
        <v>37</v>
      </c>
      <c r="B37" s="42">
        <v>32</v>
      </c>
      <c r="C37" s="42">
        <v>38</v>
      </c>
      <c r="D37" s="42">
        <f t="shared" si="2"/>
        <v>6</v>
      </c>
    </row>
    <row r="38" spans="1:4" ht="15" customHeight="1">
      <c r="A38" s="39" t="s">
        <v>38</v>
      </c>
      <c r="B38" s="40">
        <v>45</v>
      </c>
      <c r="C38" s="40">
        <v>35</v>
      </c>
      <c r="D38" s="40">
        <f t="shared" si="2"/>
        <v>-10</v>
      </c>
    </row>
    <row r="39" spans="1:4" ht="15" customHeight="1">
      <c r="A39" s="41" t="s">
        <v>39</v>
      </c>
      <c r="B39" s="42">
        <v>33</v>
      </c>
      <c r="C39" s="42">
        <v>36</v>
      </c>
      <c r="D39" s="42">
        <f t="shared" si="2"/>
        <v>3</v>
      </c>
    </row>
    <row r="40" spans="1:4" ht="15" customHeight="1">
      <c r="A40" s="39" t="s">
        <v>40</v>
      </c>
      <c r="B40" s="40">
        <v>25</v>
      </c>
      <c r="C40" s="40">
        <v>36</v>
      </c>
      <c r="D40" s="40">
        <f t="shared" si="2"/>
        <v>11</v>
      </c>
    </row>
    <row r="41" spans="1:4" ht="15" customHeight="1">
      <c r="A41" s="41" t="s">
        <v>41</v>
      </c>
      <c r="B41" s="42">
        <v>40</v>
      </c>
      <c r="C41" s="42">
        <v>24</v>
      </c>
      <c r="D41" s="84">
        <f t="shared" si="2"/>
        <v>-16</v>
      </c>
    </row>
    <row r="42" spans="1:4" ht="15" customHeight="1">
      <c r="A42" s="39" t="s">
        <v>42</v>
      </c>
      <c r="B42" s="40">
        <v>27</v>
      </c>
      <c r="C42" s="40">
        <v>39</v>
      </c>
      <c r="D42" s="40">
        <f t="shared" si="2"/>
        <v>12</v>
      </c>
    </row>
    <row r="43" spans="1:4" ht="15" customHeight="1">
      <c r="A43" s="41" t="s">
        <v>43</v>
      </c>
      <c r="B43" s="42">
        <v>23</v>
      </c>
      <c r="C43" s="42">
        <v>27</v>
      </c>
      <c r="D43" s="84">
        <f t="shared" si="2"/>
        <v>4</v>
      </c>
    </row>
    <row r="44" spans="1:4" ht="15" customHeight="1">
      <c r="A44" s="39" t="s">
        <v>32</v>
      </c>
      <c r="B44" s="40">
        <v>31</v>
      </c>
      <c r="C44" s="40" t="s">
        <v>58</v>
      </c>
      <c r="D44" s="40" t="s">
        <v>58</v>
      </c>
    </row>
    <row r="45" spans="1:4" ht="15" customHeight="1">
      <c r="A45" s="41" t="s">
        <v>33</v>
      </c>
      <c r="B45" s="42">
        <v>32</v>
      </c>
      <c r="C45" s="42" t="s">
        <v>58</v>
      </c>
      <c r="D45" s="42" t="s">
        <v>58</v>
      </c>
    </row>
    <row r="46" spans="1:4" ht="15" customHeight="1">
      <c r="A46" s="43" t="s">
        <v>34</v>
      </c>
      <c r="B46" s="44">
        <v>33</v>
      </c>
      <c r="C46" s="44" t="s">
        <v>58</v>
      </c>
      <c r="D46" s="44" t="s">
        <v>58</v>
      </c>
    </row>
    <row r="47" ht="12.75">
      <c r="B47" s="48"/>
    </row>
    <row r="48" ht="12.75">
      <c r="A48" s="3" t="s">
        <v>44</v>
      </c>
    </row>
    <row r="49" ht="12.75">
      <c r="A49" s="3" t="s">
        <v>87</v>
      </c>
    </row>
    <row r="50" ht="12.75">
      <c r="A50" s="3" t="s">
        <v>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tumiltya</cp:lastModifiedBy>
  <cp:lastPrinted>2016-01-25T10:31:29Z</cp:lastPrinted>
  <dcterms:created xsi:type="dcterms:W3CDTF">2014-09-08T15:49:47Z</dcterms:created>
  <dcterms:modified xsi:type="dcterms:W3CDTF">2016-01-28T08:47:37Z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